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2.xml" ContentType="application/vnd.openxmlformats-officedocument.drawing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3.xml" ContentType="application/vnd.openxmlformats-officedocument.drawing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4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rianmartiny/Desktop/UCLouvain/memoire/"/>
    </mc:Choice>
  </mc:AlternateContent>
  <xr:revisionPtr revIDLastSave="0" documentId="8_{1B599924-C833-C048-9CA2-02CA513282FF}" xr6:coauthVersionLast="47" xr6:coauthVersionMax="47" xr10:uidLastSave="{00000000-0000-0000-0000-000000000000}"/>
  <bookViews>
    <workbookView xWindow="0" yWindow="0" windowWidth="28800" windowHeight="18000" xr2:uid="{6E07E9E0-947C-C34E-8AFA-5D8F352A4016}"/>
  </bookViews>
  <sheets>
    <sheet name="data" sheetId="1" r:id="rId1"/>
    <sheet name="pricing intermédiation " sheetId="6" r:id="rId2"/>
    <sheet name="USDT" sheetId="2" r:id="rId3"/>
    <sheet name="USDC" sheetId="3" r:id="rId4"/>
    <sheet name="Borrowed supplied" sheetId="7" r:id="rId5"/>
    <sheet name="NPL" sheetId="8" r:id="rId6"/>
    <sheet name="Aave total TVL" sheetId="4" r:id="rId7"/>
  </sheets>
  <definedNames>
    <definedName name="_xlnm._FilterDatabase" localSheetId="1" hidden="1">'pricing intermédiation '!$AG$4:$AI$369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Z9" i="6" l="1"/>
  <c r="BM5" i="6"/>
  <c r="DX6" i="6"/>
  <c r="DX5" i="6"/>
  <c r="M4" i="7"/>
  <c r="I4" i="7"/>
  <c r="W7" i="7"/>
  <c r="R7" i="7"/>
  <c r="DW8" i="6"/>
  <c r="B369" i="6"/>
  <c r="B368" i="6"/>
  <c r="B367" i="6"/>
  <c r="B366" i="6"/>
  <c r="B365" i="6"/>
  <c r="B364" i="6"/>
  <c r="B363" i="6"/>
  <c r="B362" i="6"/>
  <c r="B361" i="6"/>
  <c r="B360" i="6"/>
  <c r="B359" i="6"/>
  <c r="B358" i="6"/>
  <c r="B357" i="6"/>
  <c r="B356" i="6"/>
  <c r="B355" i="6"/>
  <c r="B354" i="6"/>
  <c r="B353" i="6"/>
  <c r="B352" i="6"/>
  <c r="B351" i="6"/>
  <c r="B350" i="6"/>
  <c r="B349" i="6"/>
  <c r="B348" i="6"/>
  <c r="B347" i="6"/>
  <c r="B346" i="6"/>
  <c r="B345" i="6"/>
  <c r="B344" i="6"/>
  <c r="B343" i="6"/>
  <c r="B342" i="6"/>
  <c r="B341" i="6"/>
  <c r="B340" i="6"/>
  <c r="B339" i="6"/>
  <c r="B338" i="6"/>
  <c r="B337" i="6"/>
  <c r="B336" i="6"/>
  <c r="B335" i="6"/>
  <c r="B334" i="6"/>
  <c r="B333" i="6"/>
  <c r="B332" i="6"/>
  <c r="B331" i="6"/>
  <c r="B330" i="6"/>
  <c r="B329" i="6"/>
  <c r="B328" i="6"/>
  <c r="B327" i="6"/>
  <c r="B326" i="6"/>
  <c r="B325" i="6"/>
  <c r="B324" i="6"/>
  <c r="B323" i="6"/>
  <c r="B322" i="6"/>
  <c r="B321" i="6"/>
  <c r="B320" i="6"/>
  <c r="B319" i="6"/>
  <c r="B318" i="6"/>
  <c r="B317" i="6"/>
  <c r="B316" i="6"/>
  <c r="B315" i="6"/>
  <c r="B314" i="6"/>
  <c r="B313" i="6"/>
  <c r="B312" i="6"/>
  <c r="B311" i="6"/>
  <c r="B310" i="6"/>
  <c r="B309" i="6"/>
  <c r="B308" i="6"/>
  <c r="B307" i="6"/>
  <c r="B306" i="6"/>
  <c r="B305" i="6"/>
  <c r="B304" i="6"/>
  <c r="B303" i="6"/>
  <c r="B302" i="6"/>
  <c r="B301" i="6"/>
  <c r="B300" i="6"/>
  <c r="B299" i="6"/>
  <c r="B298" i="6"/>
  <c r="B297" i="6"/>
  <c r="B296" i="6"/>
  <c r="B295" i="6"/>
  <c r="B294" i="6"/>
  <c r="B293" i="6"/>
  <c r="B292" i="6"/>
  <c r="B291" i="6"/>
  <c r="B290" i="6"/>
  <c r="B289" i="6"/>
  <c r="B288" i="6"/>
  <c r="B287" i="6"/>
  <c r="B286" i="6"/>
  <c r="B285" i="6"/>
  <c r="B284" i="6"/>
  <c r="B283" i="6"/>
  <c r="B282" i="6"/>
  <c r="B281" i="6"/>
  <c r="B280" i="6"/>
  <c r="B279" i="6"/>
  <c r="B278" i="6"/>
  <c r="B277" i="6"/>
  <c r="B276" i="6"/>
  <c r="B275" i="6"/>
  <c r="B274" i="6"/>
  <c r="B273" i="6"/>
  <c r="B272" i="6"/>
  <c r="B271" i="6"/>
  <c r="B270" i="6"/>
  <c r="B269" i="6"/>
  <c r="B268" i="6"/>
  <c r="B267" i="6"/>
  <c r="B266" i="6"/>
  <c r="B265" i="6"/>
  <c r="B264" i="6"/>
  <c r="B263" i="6"/>
  <c r="B262" i="6"/>
  <c r="B261" i="6"/>
  <c r="B260" i="6"/>
  <c r="B259" i="6"/>
  <c r="B258" i="6"/>
  <c r="B257" i="6"/>
  <c r="B256" i="6"/>
  <c r="B255" i="6"/>
  <c r="B254" i="6"/>
  <c r="B253" i="6"/>
  <c r="B252" i="6"/>
  <c r="B251" i="6"/>
  <c r="B250" i="6"/>
  <c r="B249" i="6"/>
  <c r="B248" i="6"/>
  <c r="B247" i="6"/>
  <c r="B246" i="6"/>
  <c r="B245" i="6"/>
  <c r="B244" i="6"/>
  <c r="B243" i="6"/>
  <c r="B242" i="6"/>
  <c r="B241" i="6"/>
  <c r="B240" i="6"/>
  <c r="B239" i="6"/>
  <c r="B238" i="6"/>
  <c r="B237" i="6"/>
  <c r="B236" i="6"/>
  <c r="B235" i="6"/>
  <c r="B234" i="6"/>
  <c r="B233" i="6"/>
  <c r="B232" i="6"/>
  <c r="B231" i="6"/>
  <c r="B230" i="6"/>
  <c r="B229" i="6"/>
  <c r="B228" i="6"/>
  <c r="B227" i="6"/>
  <c r="B226" i="6"/>
  <c r="B225" i="6"/>
  <c r="B224" i="6"/>
  <c r="B223" i="6"/>
  <c r="B222" i="6"/>
  <c r="B221" i="6"/>
  <c r="B220" i="6"/>
  <c r="B219" i="6"/>
  <c r="B218" i="6"/>
  <c r="B217" i="6"/>
  <c r="B216" i="6"/>
  <c r="B215" i="6"/>
  <c r="B214" i="6"/>
  <c r="B213" i="6"/>
  <c r="B212" i="6"/>
  <c r="B211" i="6"/>
  <c r="B210" i="6"/>
  <c r="B209" i="6"/>
  <c r="B208" i="6"/>
  <c r="B207" i="6"/>
  <c r="B206" i="6"/>
  <c r="B205" i="6"/>
  <c r="B204" i="6"/>
  <c r="B203" i="6"/>
  <c r="B202" i="6"/>
  <c r="B201" i="6"/>
  <c r="B200" i="6"/>
  <c r="B199" i="6"/>
  <c r="B198" i="6"/>
  <c r="B197" i="6"/>
  <c r="B196" i="6"/>
  <c r="B195" i="6"/>
  <c r="B194" i="6"/>
  <c r="B193" i="6"/>
  <c r="B192" i="6"/>
  <c r="B191" i="6"/>
  <c r="B190" i="6"/>
  <c r="B189" i="6"/>
  <c r="B188" i="6"/>
  <c r="B187" i="6"/>
  <c r="B186" i="6"/>
  <c r="B185" i="6"/>
  <c r="B184" i="6"/>
  <c r="B183" i="6"/>
  <c r="B182" i="6"/>
  <c r="B181" i="6"/>
  <c r="B180" i="6"/>
  <c r="B179" i="6"/>
  <c r="B178" i="6"/>
  <c r="B177" i="6"/>
  <c r="B176" i="6"/>
  <c r="B175" i="6"/>
  <c r="B174" i="6"/>
  <c r="B173" i="6"/>
  <c r="B172" i="6"/>
  <c r="B171" i="6"/>
  <c r="B170" i="6"/>
  <c r="B169" i="6"/>
  <c r="B168" i="6"/>
  <c r="B167" i="6"/>
  <c r="B166" i="6"/>
  <c r="B165" i="6"/>
  <c r="B164" i="6"/>
  <c r="B163" i="6"/>
  <c r="B162" i="6"/>
  <c r="B161" i="6"/>
  <c r="B160" i="6"/>
  <c r="B159" i="6"/>
  <c r="B158" i="6"/>
  <c r="B157" i="6"/>
  <c r="B156" i="6"/>
  <c r="B155" i="6"/>
  <c r="B154" i="6"/>
  <c r="B153" i="6"/>
  <c r="B152" i="6"/>
  <c r="B151" i="6"/>
  <c r="B150" i="6"/>
  <c r="B149" i="6"/>
  <c r="B148" i="6"/>
  <c r="B147" i="6"/>
  <c r="B146" i="6"/>
  <c r="B145" i="6"/>
  <c r="B144" i="6"/>
  <c r="B143" i="6"/>
  <c r="B142" i="6"/>
  <c r="B141" i="6"/>
  <c r="B140" i="6"/>
  <c r="B139" i="6"/>
  <c r="B138" i="6"/>
  <c r="B137" i="6"/>
  <c r="B136" i="6"/>
  <c r="B135" i="6"/>
  <c r="B134" i="6"/>
  <c r="B133" i="6"/>
  <c r="B132" i="6"/>
  <c r="B131" i="6"/>
  <c r="B130" i="6"/>
  <c r="B129" i="6"/>
  <c r="B128" i="6"/>
  <c r="B127" i="6"/>
  <c r="B126" i="6"/>
  <c r="B125" i="6"/>
  <c r="B124" i="6"/>
  <c r="B123" i="6"/>
  <c r="B122" i="6"/>
  <c r="B121" i="6"/>
  <c r="B120" i="6"/>
  <c r="B119" i="6"/>
  <c r="B118" i="6"/>
  <c r="B117" i="6"/>
  <c r="B116" i="6"/>
  <c r="B115" i="6"/>
  <c r="B114" i="6"/>
  <c r="B113" i="6"/>
  <c r="B112" i="6"/>
  <c r="B111" i="6"/>
  <c r="B110" i="6"/>
  <c r="B109" i="6"/>
  <c r="B108" i="6"/>
  <c r="B107" i="6"/>
  <c r="B106" i="6"/>
  <c r="B105" i="6"/>
  <c r="B104" i="6"/>
  <c r="B103" i="6"/>
  <c r="B102" i="6"/>
  <c r="B101" i="6"/>
  <c r="B100" i="6"/>
  <c r="B99" i="6"/>
  <c r="B98" i="6"/>
  <c r="B97" i="6"/>
  <c r="B96" i="6"/>
  <c r="B95" i="6"/>
  <c r="B94" i="6"/>
  <c r="B93" i="6"/>
  <c r="B92" i="6"/>
  <c r="B91" i="6"/>
  <c r="B90" i="6"/>
  <c r="B89" i="6"/>
  <c r="B88" i="6"/>
  <c r="B87" i="6"/>
  <c r="G369" i="6"/>
  <c r="G368" i="6"/>
  <c r="G367" i="6"/>
  <c r="G366" i="6"/>
  <c r="G365" i="6"/>
  <c r="G364" i="6"/>
  <c r="G363" i="6"/>
  <c r="G362" i="6"/>
  <c r="G361" i="6"/>
  <c r="G360" i="6"/>
  <c r="G359" i="6"/>
  <c r="G358" i="6"/>
  <c r="G357" i="6"/>
  <c r="G356" i="6"/>
  <c r="G355" i="6"/>
  <c r="G354" i="6"/>
  <c r="G353" i="6"/>
  <c r="G352" i="6"/>
  <c r="G351" i="6"/>
  <c r="G350" i="6"/>
  <c r="G349" i="6"/>
  <c r="G348" i="6"/>
  <c r="G347" i="6"/>
  <c r="G346" i="6"/>
  <c r="G345" i="6"/>
  <c r="G344" i="6"/>
  <c r="G343" i="6"/>
  <c r="G342" i="6"/>
  <c r="G341" i="6"/>
  <c r="G340" i="6"/>
  <c r="G339" i="6"/>
  <c r="G338" i="6"/>
  <c r="G337" i="6"/>
  <c r="G336" i="6"/>
  <c r="G335" i="6"/>
  <c r="G334" i="6"/>
  <c r="G333" i="6"/>
  <c r="G332" i="6"/>
  <c r="G331" i="6"/>
  <c r="G330" i="6"/>
  <c r="G329" i="6"/>
  <c r="G328" i="6"/>
  <c r="G327" i="6"/>
  <c r="G326" i="6"/>
  <c r="G325" i="6"/>
  <c r="G324" i="6"/>
  <c r="G323" i="6"/>
  <c r="G322" i="6"/>
  <c r="G321" i="6"/>
  <c r="G320" i="6"/>
  <c r="G319" i="6"/>
  <c r="G318" i="6"/>
  <c r="G317" i="6"/>
  <c r="G316" i="6"/>
  <c r="G315" i="6"/>
  <c r="G314" i="6"/>
  <c r="G313" i="6"/>
  <c r="G312" i="6"/>
  <c r="G311" i="6"/>
  <c r="G310" i="6"/>
  <c r="G309" i="6"/>
  <c r="G308" i="6"/>
  <c r="G307" i="6"/>
  <c r="G306" i="6"/>
  <c r="G305" i="6"/>
  <c r="G304" i="6"/>
  <c r="G303" i="6"/>
  <c r="G302" i="6"/>
  <c r="G301" i="6"/>
  <c r="G300" i="6"/>
  <c r="G299" i="6"/>
  <c r="G298" i="6"/>
  <c r="G297" i="6"/>
  <c r="G296" i="6"/>
  <c r="G295" i="6"/>
  <c r="G294" i="6"/>
  <c r="G293" i="6"/>
  <c r="G292" i="6"/>
  <c r="G291" i="6"/>
  <c r="G290" i="6"/>
  <c r="G289" i="6"/>
  <c r="G288" i="6"/>
  <c r="G287" i="6"/>
  <c r="G286" i="6"/>
  <c r="G285" i="6"/>
  <c r="G284" i="6"/>
  <c r="G283" i="6"/>
  <c r="G282" i="6"/>
  <c r="G281" i="6"/>
  <c r="G280" i="6"/>
  <c r="G279" i="6"/>
  <c r="G278" i="6"/>
  <c r="G277" i="6"/>
  <c r="G276" i="6"/>
  <c r="G275" i="6"/>
  <c r="G274" i="6"/>
  <c r="G273" i="6"/>
  <c r="G272" i="6"/>
  <c r="G271" i="6"/>
  <c r="G270" i="6"/>
  <c r="G269" i="6"/>
  <c r="G268" i="6"/>
  <c r="G267" i="6"/>
  <c r="G266" i="6"/>
  <c r="G265" i="6"/>
  <c r="G264" i="6"/>
  <c r="G263" i="6"/>
  <c r="G262" i="6"/>
  <c r="G261" i="6"/>
  <c r="G260" i="6"/>
  <c r="G259" i="6"/>
  <c r="G258" i="6"/>
  <c r="G257" i="6"/>
  <c r="G256" i="6"/>
  <c r="G255" i="6"/>
  <c r="G254" i="6"/>
  <c r="G253" i="6"/>
  <c r="G252" i="6"/>
  <c r="G251" i="6"/>
  <c r="G250" i="6"/>
  <c r="G249" i="6"/>
  <c r="G248" i="6"/>
  <c r="G247" i="6"/>
  <c r="G246" i="6"/>
  <c r="G245" i="6"/>
  <c r="G244" i="6"/>
  <c r="G243" i="6"/>
  <c r="G242" i="6"/>
  <c r="G241" i="6"/>
  <c r="G240" i="6"/>
  <c r="G239" i="6"/>
  <c r="G238" i="6"/>
  <c r="G237" i="6"/>
  <c r="G236" i="6"/>
  <c r="G235" i="6"/>
  <c r="G234" i="6"/>
  <c r="G233" i="6"/>
  <c r="G232" i="6"/>
  <c r="G231" i="6"/>
  <c r="G230" i="6"/>
  <c r="G229" i="6"/>
  <c r="G228" i="6"/>
  <c r="G227" i="6"/>
  <c r="G226" i="6"/>
  <c r="G225" i="6"/>
  <c r="G224" i="6"/>
  <c r="G223" i="6"/>
  <c r="G222" i="6"/>
  <c r="G221" i="6"/>
  <c r="G220" i="6"/>
  <c r="G219" i="6"/>
  <c r="G218" i="6"/>
  <c r="G217" i="6"/>
  <c r="G216" i="6"/>
  <c r="G215" i="6"/>
  <c r="G214" i="6"/>
  <c r="G213" i="6"/>
  <c r="G212" i="6"/>
  <c r="G211" i="6"/>
  <c r="G210" i="6"/>
  <c r="G209" i="6"/>
  <c r="G208" i="6"/>
  <c r="G207" i="6"/>
  <c r="G206" i="6"/>
  <c r="G205" i="6"/>
  <c r="G204" i="6"/>
  <c r="G203" i="6"/>
  <c r="G202" i="6"/>
  <c r="G201" i="6"/>
  <c r="G200" i="6"/>
  <c r="G199" i="6"/>
  <c r="G198" i="6"/>
  <c r="G197" i="6"/>
  <c r="G196" i="6"/>
  <c r="G195" i="6"/>
  <c r="G194" i="6"/>
  <c r="G193" i="6"/>
  <c r="G192" i="6"/>
  <c r="G191" i="6"/>
  <c r="G190" i="6"/>
  <c r="G189" i="6"/>
  <c r="G188" i="6"/>
  <c r="G187" i="6"/>
  <c r="G186" i="6"/>
  <c r="G185" i="6"/>
  <c r="G184" i="6"/>
  <c r="G183" i="6"/>
  <c r="G182" i="6"/>
  <c r="G181" i="6"/>
  <c r="G180" i="6"/>
  <c r="G179" i="6"/>
  <c r="G178" i="6"/>
  <c r="G177" i="6"/>
  <c r="G176" i="6"/>
  <c r="G175" i="6"/>
  <c r="G174" i="6"/>
  <c r="G173" i="6"/>
  <c r="G172" i="6"/>
  <c r="G171" i="6"/>
  <c r="G170" i="6"/>
  <c r="G169" i="6"/>
  <c r="G168" i="6"/>
  <c r="G167" i="6"/>
  <c r="G166" i="6"/>
  <c r="G165" i="6"/>
  <c r="G164" i="6"/>
  <c r="G163" i="6"/>
  <c r="G162" i="6"/>
  <c r="G161" i="6"/>
  <c r="G160" i="6"/>
  <c r="G159" i="6"/>
  <c r="G158" i="6"/>
  <c r="G157" i="6"/>
  <c r="G156" i="6"/>
  <c r="G155" i="6"/>
  <c r="G154" i="6"/>
  <c r="G153" i="6"/>
  <c r="G152" i="6"/>
  <c r="G151" i="6"/>
  <c r="G150" i="6"/>
  <c r="G149" i="6"/>
  <c r="G148" i="6"/>
  <c r="G147" i="6"/>
  <c r="BP10" i="6" s="1"/>
  <c r="G146" i="6"/>
  <c r="G145" i="6"/>
  <c r="G144" i="6"/>
  <c r="G143" i="6"/>
  <c r="G142" i="6"/>
  <c r="G141" i="6"/>
  <c r="G140" i="6"/>
  <c r="G139" i="6"/>
  <c r="G138" i="6"/>
  <c r="G137" i="6"/>
  <c r="G136" i="6"/>
  <c r="G135" i="6"/>
  <c r="G134" i="6"/>
  <c r="G133" i="6"/>
  <c r="G132" i="6"/>
  <c r="G131" i="6"/>
  <c r="G130" i="6"/>
  <c r="G129" i="6"/>
  <c r="G128" i="6"/>
  <c r="G127" i="6"/>
  <c r="G126" i="6"/>
  <c r="G125" i="6"/>
  <c r="G124" i="6"/>
  <c r="G123" i="6"/>
  <c r="G122" i="6"/>
  <c r="G121" i="6"/>
  <c r="G120" i="6"/>
  <c r="G119" i="6"/>
  <c r="G118" i="6"/>
  <c r="G117" i="6"/>
  <c r="G116" i="6"/>
  <c r="G115" i="6"/>
  <c r="G114" i="6"/>
  <c r="G113" i="6"/>
  <c r="G112" i="6"/>
  <c r="G111" i="6"/>
  <c r="G110" i="6"/>
  <c r="G109" i="6"/>
  <c r="G108" i="6"/>
  <c r="G107" i="6"/>
  <c r="G106" i="6"/>
  <c r="G105" i="6"/>
  <c r="G104" i="6"/>
  <c r="G103" i="6"/>
  <c r="G102" i="6"/>
  <c r="G101" i="6"/>
  <c r="G100" i="6"/>
  <c r="G99" i="6"/>
  <c r="G98" i="6"/>
  <c r="G97" i="6"/>
  <c r="G96" i="6"/>
  <c r="G95" i="6"/>
  <c r="G94" i="6"/>
  <c r="G93" i="6"/>
  <c r="G92" i="6"/>
  <c r="G91" i="6"/>
  <c r="G90" i="6"/>
  <c r="G89" i="6"/>
  <c r="G88" i="6"/>
  <c r="G87" i="6"/>
  <c r="BP8" i="6" s="1"/>
  <c r="D369" i="6"/>
  <c r="D368" i="6"/>
  <c r="D367" i="6"/>
  <c r="D366" i="6"/>
  <c r="D365" i="6"/>
  <c r="D364" i="6"/>
  <c r="D363" i="6"/>
  <c r="D362" i="6"/>
  <c r="D361" i="6"/>
  <c r="D360" i="6"/>
  <c r="D359" i="6"/>
  <c r="D358" i="6"/>
  <c r="D357" i="6"/>
  <c r="D356" i="6"/>
  <c r="D355" i="6"/>
  <c r="D354" i="6"/>
  <c r="D353" i="6"/>
  <c r="D352" i="6"/>
  <c r="D351" i="6"/>
  <c r="D350" i="6"/>
  <c r="D349" i="6"/>
  <c r="D348" i="6"/>
  <c r="D347" i="6"/>
  <c r="D346" i="6"/>
  <c r="D345" i="6"/>
  <c r="D344" i="6"/>
  <c r="D343" i="6"/>
  <c r="D342" i="6"/>
  <c r="D341" i="6"/>
  <c r="D340" i="6"/>
  <c r="D339" i="6"/>
  <c r="D338" i="6"/>
  <c r="D337" i="6"/>
  <c r="D336" i="6"/>
  <c r="D335" i="6"/>
  <c r="D334" i="6"/>
  <c r="D333" i="6"/>
  <c r="D332" i="6"/>
  <c r="D331" i="6"/>
  <c r="D330" i="6"/>
  <c r="D329" i="6"/>
  <c r="D328" i="6"/>
  <c r="D327" i="6"/>
  <c r="D326" i="6"/>
  <c r="D325" i="6"/>
  <c r="D324" i="6"/>
  <c r="D323" i="6"/>
  <c r="D322" i="6"/>
  <c r="D321" i="6"/>
  <c r="D320" i="6"/>
  <c r="D319" i="6"/>
  <c r="D318" i="6"/>
  <c r="D317" i="6"/>
  <c r="D316" i="6"/>
  <c r="D315" i="6"/>
  <c r="D314" i="6"/>
  <c r="D313" i="6"/>
  <c r="D312" i="6"/>
  <c r="D311" i="6"/>
  <c r="D310" i="6"/>
  <c r="D309" i="6"/>
  <c r="D308" i="6"/>
  <c r="D307" i="6"/>
  <c r="D306" i="6"/>
  <c r="D305" i="6"/>
  <c r="D304" i="6"/>
  <c r="D303" i="6"/>
  <c r="D302" i="6"/>
  <c r="D301" i="6"/>
  <c r="D300" i="6"/>
  <c r="D299" i="6"/>
  <c r="D298" i="6"/>
  <c r="D297" i="6"/>
  <c r="D296" i="6"/>
  <c r="D295" i="6"/>
  <c r="D294" i="6"/>
  <c r="D293" i="6"/>
  <c r="D292" i="6"/>
  <c r="D291" i="6"/>
  <c r="D290" i="6"/>
  <c r="D289" i="6"/>
  <c r="D288" i="6"/>
  <c r="D287" i="6"/>
  <c r="D286" i="6"/>
  <c r="D285" i="6"/>
  <c r="D284" i="6"/>
  <c r="D283" i="6"/>
  <c r="D282" i="6"/>
  <c r="D281" i="6"/>
  <c r="D280" i="6"/>
  <c r="D279" i="6"/>
  <c r="D278" i="6"/>
  <c r="D277" i="6"/>
  <c r="D276" i="6"/>
  <c r="D275" i="6"/>
  <c r="D274" i="6"/>
  <c r="D273" i="6"/>
  <c r="D272" i="6"/>
  <c r="D271" i="6"/>
  <c r="D270" i="6"/>
  <c r="D269" i="6"/>
  <c r="D268" i="6"/>
  <c r="D267" i="6"/>
  <c r="D266" i="6"/>
  <c r="D265" i="6"/>
  <c r="D264" i="6"/>
  <c r="D263" i="6"/>
  <c r="D262" i="6"/>
  <c r="D261" i="6"/>
  <c r="D260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244" i="6"/>
  <c r="D243" i="6"/>
  <c r="D242" i="6"/>
  <c r="D241" i="6"/>
  <c r="D240" i="6"/>
  <c r="D239" i="6"/>
  <c r="D238" i="6"/>
  <c r="D237" i="6"/>
  <c r="D236" i="6"/>
  <c r="D235" i="6"/>
  <c r="D234" i="6"/>
  <c r="D233" i="6"/>
  <c r="D232" i="6"/>
  <c r="D231" i="6"/>
  <c r="D230" i="6"/>
  <c r="D229" i="6"/>
  <c r="D228" i="6"/>
  <c r="D227" i="6"/>
  <c r="D226" i="6"/>
  <c r="D225" i="6"/>
  <c r="D224" i="6"/>
  <c r="D223" i="6"/>
  <c r="D222" i="6"/>
  <c r="D221" i="6"/>
  <c r="D220" i="6"/>
  <c r="D219" i="6"/>
  <c r="D218" i="6"/>
  <c r="D217" i="6"/>
  <c r="D216" i="6"/>
  <c r="D215" i="6"/>
  <c r="D214" i="6"/>
  <c r="D213" i="6"/>
  <c r="D212" i="6"/>
  <c r="D211" i="6"/>
  <c r="D210" i="6"/>
  <c r="D209" i="6"/>
  <c r="D208" i="6"/>
  <c r="D207" i="6"/>
  <c r="D206" i="6"/>
  <c r="D205" i="6"/>
  <c r="D204" i="6"/>
  <c r="D203" i="6"/>
  <c r="D202" i="6"/>
  <c r="D201" i="6"/>
  <c r="D200" i="6"/>
  <c r="D199" i="6"/>
  <c r="D198" i="6"/>
  <c r="D197" i="6"/>
  <c r="D196" i="6"/>
  <c r="D195" i="6"/>
  <c r="D194" i="6"/>
  <c r="D193" i="6"/>
  <c r="D192" i="6"/>
  <c r="D191" i="6"/>
  <c r="D190" i="6"/>
  <c r="D189" i="6"/>
  <c r="D188" i="6"/>
  <c r="D187" i="6"/>
  <c r="D186" i="6"/>
  <c r="D185" i="6"/>
  <c r="D184" i="6"/>
  <c r="D183" i="6"/>
  <c r="D182" i="6"/>
  <c r="D181" i="6"/>
  <c r="D180" i="6"/>
  <c r="D179" i="6"/>
  <c r="D178" i="6"/>
  <c r="D177" i="6"/>
  <c r="D176" i="6"/>
  <c r="D175" i="6"/>
  <c r="D174" i="6"/>
  <c r="D173" i="6"/>
  <c r="D172" i="6"/>
  <c r="D171" i="6"/>
  <c r="D170" i="6"/>
  <c r="D169" i="6"/>
  <c r="D168" i="6"/>
  <c r="D167" i="6"/>
  <c r="D166" i="6"/>
  <c r="D165" i="6"/>
  <c r="D164" i="6"/>
  <c r="D163" i="6"/>
  <c r="D162" i="6"/>
  <c r="D161" i="6"/>
  <c r="D160" i="6"/>
  <c r="D159" i="6"/>
  <c r="D158" i="6"/>
  <c r="D157" i="6"/>
  <c r="D156" i="6"/>
  <c r="D155" i="6"/>
  <c r="D154" i="6"/>
  <c r="D153" i="6"/>
  <c r="D152" i="6"/>
  <c r="D151" i="6"/>
  <c r="D150" i="6"/>
  <c r="D149" i="6"/>
  <c r="D148" i="6"/>
  <c r="D147" i="6"/>
  <c r="D146" i="6"/>
  <c r="D145" i="6"/>
  <c r="D144" i="6"/>
  <c r="D143" i="6"/>
  <c r="D142" i="6"/>
  <c r="D141" i="6"/>
  <c r="D140" i="6"/>
  <c r="D139" i="6"/>
  <c r="D138" i="6"/>
  <c r="D137" i="6"/>
  <c r="D136" i="6"/>
  <c r="D135" i="6"/>
  <c r="D134" i="6"/>
  <c r="D133" i="6"/>
  <c r="D132" i="6"/>
  <c r="D131" i="6"/>
  <c r="D130" i="6"/>
  <c r="D129" i="6"/>
  <c r="D128" i="6"/>
  <c r="D127" i="6"/>
  <c r="D126" i="6"/>
  <c r="D125" i="6"/>
  <c r="D124" i="6"/>
  <c r="D123" i="6"/>
  <c r="D122" i="6"/>
  <c r="D121" i="6"/>
  <c r="D120" i="6"/>
  <c r="D119" i="6"/>
  <c r="D118" i="6"/>
  <c r="D117" i="6"/>
  <c r="D116" i="6"/>
  <c r="D115" i="6"/>
  <c r="D114" i="6"/>
  <c r="D113" i="6"/>
  <c r="D112" i="6"/>
  <c r="D111" i="6"/>
  <c r="D110" i="6"/>
  <c r="D109" i="6"/>
  <c r="D108" i="6"/>
  <c r="D107" i="6"/>
  <c r="D106" i="6"/>
  <c r="D105" i="6"/>
  <c r="D104" i="6"/>
  <c r="D103" i="6"/>
  <c r="D102" i="6"/>
  <c r="D101" i="6"/>
  <c r="D100" i="6"/>
  <c r="D99" i="6"/>
  <c r="D98" i="6"/>
  <c r="D97" i="6"/>
  <c r="D96" i="6"/>
  <c r="D95" i="6"/>
  <c r="D94" i="6"/>
  <c r="D93" i="6"/>
  <c r="D92" i="6"/>
  <c r="D91" i="6"/>
  <c r="D90" i="6"/>
  <c r="D89" i="6"/>
  <c r="D88" i="6"/>
  <c r="D87" i="6"/>
  <c r="M9" i="6"/>
  <c r="I7" i="7"/>
  <c r="E7" i="8"/>
  <c r="E8" i="8"/>
  <c r="E9" i="8"/>
  <c r="E10" i="8"/>
  <c r="E11" i="8"/>
  <c r="E12" i="8"/>
  <c r="E13" i="8"/>
  <c r="E14" i="8"/>
  <c r="E15" i="8"/>
  <c r="E16" i="8"/>
  <c r="E17" i="8"/>
  <c r="E18" i="8"/>
  <c r="E19" i="8"/>
  <c r="E20" i="8"/>
  <c r="E21" i="8"/>
  <c r="E22" i="8"/>
  <c r="E23" i="8"/>
  <c r="E24" i="8"/>
  <c r="E25" i="8"/>
  <c r="E26" i="8"/>
  <c r="E27" i="8"/>
  <c r="E28" i="8"/>
  <c r="E6" i="8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I8" i="7"/>
  <c r="I9" i="7"/>
  <c r="I10" i="7"/>
  <c r="I11" i="7"/>
  <c r="I12" i="7"/>
  <c r="I13" i="7"/>
  <c r="I14" i="7"/>
  <c r="I15" i="7"/>
  <c r="I16" i="7"/>
  <c r="I17" i="7"/>
  <c r="I18" i="7"/>
  <c r="R8" i="7"/>
  <c r="R9" i="7"/>
  <c r="R10" i="7"/>
  <c r="R11" i="7"/>
  <c r="R12" i="7"/>
  <c r="R13" i="7"/>
  <c r="R14" i="7"/>
  <c r="R15" i="7"/>
  <c r="R16" i="7"/>
  <c r="R17" i="7"/>
  <c r="R18" i="7"/>
  <c r="R19" i="7"/>
  <c r="R20" i="7"/>
  <c r="R21" i="7"/>
  <c r="R22" i="7"/>
  <c r="R23" i="7"/>
  <c r="R24" i="7"/>
  <c r="R25" i="7"/>
  <c r="R26" i="7"/>
  <c r="R27" i="7"/>
  <c r="R28" i="7"/>
  <c r="R29" i="7"/>
  <c r="R30" i="7"/>
  <c r="R31" i="7"/>
  <c r="R32" i="7"/>
  <c r="R33" i="7"/>
  <c r="R34" i="7"/>
  <c r="R35" i="7"/>
  <c r="R36" i="7"/>
  <c r="R37" i="7"/>
  <c r="R38" i="7"/>
  <c r="R39" i="7"/>
  <c r="R40" i="7"/>
  <c r="R41" i="7"/>
  <c r="R42" i="7"/>
  <c r="R43" i="7"/>
  <c r="R44" i="7"/>
  <c r="R45" i="7"/>
  <c r="R46" i="7"/>
  <c r="R47" i="7"/>
  <c r="R48" i="7"/>
  <c r="R49" i="7"/>
  <c r="R50" i="7"/>
  <c r="R51" i="7"/>
  <c r="R52" i="7"/>
  <c r="R53" i="7"/>
  <c r="R54" i="7"/>
  <c r="R55" i="7"/>
  <c r="R56" i="7"/>
  <c r="R57" i="7"/>
  <c r="R58" i="7"/>
  <c r="R59" i="7"/>
  <c r="R60" i="7"/>
  <c r="R61" i="7"/>
  <c r="R62" i="7"/>
  <c r="R63" i="7"/>
  <c r="R64" i="7"/>
  <c r="R65" i="7"/>
  <c r="R66" i="7"/>
  <c r="R67" i="7"/>
  <c r="R68" i="7"/>
  <c r="R69" i="7"/>
  <c r="R70" i="7"/>
  <c r="R71" i="7"/>
  <c r="R72" i="7"/>
  <c r="R73" i="7"/>
  <c r="R74" i="7"/>
  <c r="R75" i="7"/>
  <c r="R76" i="7"/>
  <c r="R77" i="7"/>
  <c r="R78" i="7"/>
  <c r="R79" i="7"/>
  <c r="R80" i="7"/>
  <c r="R81" i="7"/>
  <c r="R82" i="7"/>
  <c r="R83" i="7"/>
  <c r="R84" i="7"/>
  <c r="R85" i="7"/>
  <c r="R86" i="7"/>
  <c r="R87" i="7"/>
  <c r="R88" i="7"/>
  <c r="R89" i="7"/>
  <c r="R90" i="7"/>
  <c r="R91" i="7"/>
  <c r="R92" i="7"/>
  <c r="R93" i="7"/>
  <c r="R94" i="7"/>
  <c r="R95" i="7"/>
  <c r="R96" i="7"/>
  <c r="R97" i="7"/>
  <c r="R98" i="7"/>
  <c r="R99" i="7"/>
  <c r="R100" i="7"/>
  <c r="R101" i="7"/>
  <c r="R102" i="7"/>
  <c r="R103" i="7"/>
  <c r="R104" i="7"/>
  <c r="R105" i="7"/>
  <c r="R106" i="7"/>
  <c r="R107" i="7"/>
  <c r="R108" i="7"/>
  <c r="R109" i="7"/>
  <c r="R110" i="7"/>
  <c r="R111" i="7"/>
  <c r="R112" i="7"/>
  <c r="R113" i="7"/>
  <c r="R114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7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AZ7" i="6"/>
  <c r="DB7" i="6"/>
  <c r="CZ5" i="6"/>
  <c r="DC15" i="6"/>
  <c r="DB15" i="6"/>
  <c r="DA15" i="6"/>
  <c r="CZ15" i="6"/>
  <c r="DC14" i="6"/>
  <c r="DB14" i="6"/>
  <c r="DA14" i="6"/>
  <c r="CZ14" i="6"/>
  <c r="DC13" i="6"/>
  <c r="DB13" i="6"/>
  <c r="DA13" i="6"/>
  <c r="CZ13" i="6"/>
  <c r="DC12" i="6"/>
  <c r="DB12" i="6"/>
  <c r="DA12" i="6"/>
  <c r="CZ12" i="6"/>
  <c r="DC11" i="6"/>
  <c r="DB11" i="6"/>
  <c r="DA11" i="6"/>
  <c r="CZ11" i="6"/>
  <c r="DC10" i="6"/>
  <c r="DB10" i="6"/>
  <c r="DA10" i="6"/>
  <c r="CZ10" i="6"/>
  <c r="DC9" i="6"/>
  <c r="DB9" i="6"/>
  <c r="DA9" i="6"/>
  <c r="CZ9" i="6"/>
  <c r="DC8" i="6"/>
  <c r="DB8" i="6"/>
  <c r="DA8" i="6"/>
  <c r="CZ8" i="6"/>
  <c r="DC7" i="6"/>
  <c r="DA7" i="6"/>
  <c r="CZ7" i="6"/>
  <c r="DC6" i="6"/>
  <c r="DB6" i="6"/>
  <c r="DA6" i="6"/>
  <c r="CZ6" i="6"/>
  <c r="DC5" i="6"/>
  <c r="DB5" i="6"/>
  <c r="DA5" i="6"/>
  <c r="CX6" i="6"/>
  <c r="CY15" i="6"/>
  <c r="CY14" i="6"/>
  <c r="CX14" i="6"/>
  <c r="CY13" i="6"/>
  <c r="CX13" i="6"/>
  <c r="CY12" i="6"/>
  <c r="CX12" i="6"/>
  <c r="CY11" i="6"/>
  <c r="CX11" i="6"/>
  <c r="CY10" i="6"/>
  <c r="CX10" i="6"/>
  <c r="CY9" i="6"/>
  <c r="CX9" i="6"/>
  <c r="CY8" i="6"/>
  <c r="CX8" i="6"/>
  <c r="CY7" i="6"/>
  <c r="CX7" i="6"/>
  <c r="CY6" i="6"/>
  <c r="CY5" i="6"/>
  <c r="CX5" i="6"/>
  <c r="EN43" i="6"/>
  <c r="EM43" i="6"/>
  <c r="EK43" i="6"/>
  <c r="EJ43" i="6"/>
  <c r="EH43" i="6"/>
  <c r="EG43" i="6"/>
  <c r="EO41" i="6"/>
  <c r="EN41" i="6"/>
  <c r="EM41" i="6"/>
  <c r="EL41" i="6"/>
  <c r="EK41" i="6"/>
  <c r="EJ41" i="6"/>
  <c r="EI41" i="6"/>
  <c r="EH41" i="6"/>
  <c r="EG41" i="6"/>
  <c r="EO39" i="6"/>
  <c r="EN39" i="6"/>
  <c r="EM39" i="6"/>
  <c r="EL39" i="6"/>
  <c r="EK39" i="6"/>
  <c r="EJ39" i="6"/>
  <c r="EI39" i="6"/>
  <c r="EH39" i="6"/>
  <c r="EG39" i="6"/>
  <c r="EO37" i="6"/>
  <c r="EN37" i="6"/>
  <c r="EM37" i="6"/>
  <c r="EL37" i="6"/>
  <c r="EK37" i="6"/>
  <c r="EJ37" i="6"/>
  <c r="EI37" i="6"/>
  <c r="EH37" i="6"/>
  <c r="EG37" i="6"/>
  <c r="EO35" i="6"/>
  <c r="EN35" i="6"/>
  <c r="EM35" i="6"/>
  <c r="EL35" i="6"/>
  <c r="EK35" i="6"/>
  <c r="EJ35" i="6"/>
  <c r="EI35" i="6"/>
  <c r="EH35" i="6"/>
  <c r="EG35" i="6"/>
  <c r="EO33" i="6"/>
  <c r="EN33" i="6"/>
  <c r="EM33" i="6"/>
  <c r="EL33" i="6"/>
  <c r="EK33" i="6"/>
  <c r="EJ33" i="6"/>
  <c r="EI33" i="6"/>
  <c r="EH33" i="6"/>
  <c r="EG33" i="6"/>
  <c r="EO31" i="6"/>
  <c r="EN31" i="6"/>
  <c r="EM31" i="6"/>
  <c r="EL31" i="6"/>
  <c r="EK31" i="6"/>
  <c r="EJ31" i="6"/>
  <c r="EI31" i="6"/>
  <c r="EH31" i="6"/>
  <c r="EG31" i="6"/>
  <c r="EO29" i="6"/>
  <c r="EN29" i="6"/>
  <c r="EM29" i="6"/>
  <c r="EL29" i="6"/>
  <c r="EK29" i="6"/>
  <c r="EJ29" i="6"/>
  <c r="EI29" i="6"/>
  <c r="EH29" i="6"/>
  <c r="EG29" i="6"/>
  <c r="EO27" i="6"/>
  <c r="EN27" i="6"/>
  <c r="EM27" i="6"/>
  <c r="EL27" i="6"/>
  <c r="EK27" i="6"/>
  <c r="EJ27" i="6"/>
  <c r="EI27" i="6"/>
  <c r="EH27" i="6"/>
  <c r="EG27" i="6"/>
  <c r="EO25" i="6"/>
  <c r="EN25" i="6"/>
  <c r="EM25" i="6"/>
  <c r="EL25" i="6"/>
  <c r="EK25" i="6"/>
  <c r="EJ25" i="6"/>
  <c r="EI25" i="6"/>
  <c r="EH25" i="6"/>
  <c r="EG25" i="6"/>
  <c r="EI23" i="6"/>
  <c r="EG23" i="6"/>
  <c r="EO23" i="6"/>
  <c r="EN23" i="6"/>
  <c r="EM23" i="6"/>
  <c r="EL23" i="6"/>
  <c r="EK23" i="6"/>
  <c r="EJ23" i="6"/>
  <c r="EH23" i="6"/>
  <c r="EG55" i="6"/>
  <c r="EH55" i="6"/>
  <c r="EI55" i="6"/>
  <c r="EJ55" i="6"/>
  <c r="EK55" i="6"/>
  <c r="EL55" i="6"/>
  <c r="EM55" i="6"/>
  <c r="EN55" i="6"/>
  <c r="EO55" i="6"/>
  <c r="EH73" i="6"/>
  <c r="EJ73" i="6"/>
  <c r="EK73" i="6"/>
  <c r="EM73" i="6"/>
  <c r="EN73" i="6"/>
  <c r="EG73" i="6"/>
  <c r="EH71" i="6"/>
  <c r="EI71" i="6"/>
  <c r="EJ71" i="6"/>
  <c r="EK71" i="6"/>
  <c r="EL71" i="6"/>
  <c r="EM71" i="6"/>
  <c r="EN71" i="6"/>
  <c r="EO71" i="6"/>
  <c r="EG71" i="6"/>
  <c r="EH69" i="6"/>
  <c r="EI69" i="6"/>
  <c r="EJ69" i="6"/>
  <c r="EK69" i="6"/>
  <c r="EL69" i="6"/>
  <c r="EM69" i="6"/>
  <c r="EN69" i="6"/>
  <c r="EO69" i="6"/>
  <c r="EG69" i="6"/>
  <c r="EH67" i="6"/>
  <c r="EI67" i="6"/>
  <c r="EJ67" i="6"/>
  <c r="EK67" i="6"/>
  <c r="EL67" i="6"/>
  <c r="EM67" i="6"/>
  <c r="EN67" i="6"/>
  <c r="EO67" i="6"/>
  <c r="EG67" i="6"/>
  <c r="EH65" i="6"/>
  <c r="EI65" i="6"/>
  <c r="EJ65" i="6"/>
  <c r="EK65" i="6"/>
  <c r="EL65" i="6"/>
  <c r="EM65" i="6"/>
  <c r="EN65" i="6"/>
  <c r="EO65" i="6"/>
  <c r="EG65" i="6"/>
  <c r="EH63" i="6"/>
  <c r="EI63" i="6"/>
  <c r="EJ63" i="6"/>
  <c r="EK63" i="6"/>
  <c r="EL63" i="6"/>
  <c r="EM63" i="6"/>
  <c r="EN63" i="6"/>
  <c r="EO63" i="6"/>
  <c r="EG63" i="6"/>
  <c r="EH61" i="6"/>
  <c r="EI61" i="6"/>
  <c r="EJ61" i="6"/>
  <c r="EK61" i="6"/>
  <c r="EL61" i="6"/>
  <c r="EM61" i="6"/>
  <c r="EN61" i="6"/>
  <c r="EO61" i="6"/>
  <c r="EG61" i="6"/>
  <c r="EH59" i="6"/>
  <c r="EI59" i="6"/>
  <c r="EJ59" i="6"/>
  <c r="EK59" i="6"/>
  <c r="EL59" i="6"/>
  <c r="EM59" i="6"/>
  <c r="EN59" i="6"/>
  <c r="EO59" i="6"/>
  <c r="EG59" i="6"/>
  <c r="EH57" i="6"/>
  <c r="EI57" i="6"/>
  <c r="EJ57" i="6"/>
  <c r="EK57" i="6"/>
  <c r="EL57" i="6"/>
  <c r="EM57" i="6"/>
  <c r="EN57" i="6"/>
  <c r="EO57" i="6"/>
  <c r="EG57" i="6"/>
  <c r="EI53" i="6"/>
  <c r="EH53" i="6"/>
  <c r="EJ53" i="6"/>
  <c r="EK53" i="6"/>
  <c r="EL53" i="6"/>
  <c r="EM53" i="6"/>
  <c r="EN53" i="6"/>
  <c r="EO53" i="6"/>
  <c r="EG53" i="6"/>
  <c r="EG9" i="6"/>
  <c r="EG8" i="6"/>
  <c r="EG7" i="6"/>
  <c r="EG6" i="6"/>
  <c r="EG5" i="6"/>
  <c r="EB9" i="6"/>
  <c r="EB8" i="6"/>
  <c r="EB7" i="6"/>
  <c r="EB6" i="6"/>
  <c r="EB5" i="6"/>
  <c r="EA5" i="6"/>
  <c r="BW6" i="6"/>
  <c r="BW7" i="6"/>
  <c r="BW8" i="6"/>
  <c r="BW9" i="6"/>
  <c r="BW10" i="6"/>
  <c r="BW11" i="6"/>
  <c r="BW12" i="6"/>
  <c r="BW13" i="6"/>
  <c r="BW14" i="6"/>
  <c r="BW15" i="6"/>
  <c r="BW5" i="6"/>
  <c r="AZ5" i="6"/>
  <c r="AZ6" i="6"/>
  <c r="AZ8" i="6"/>
  <c r="AZ9" i="6"/>
  <c r="AZ10" i="6"/>
  <c r="AZ11" i="6"/>
  <c r="AZ12" i="6"/>
  <c r="AZ13" i="6"/>
  <c r="AZ14" i="6"/>
  <c r="AZ15" i="6"/>
  <c r="AZ16" i="6"/>
  <c r="AZ17" i="6"/>
  <c r="AZ18" i="6"/>
  <c r="AZ19" i="6"/>
  <c r="AZ20" i="6"/>
  <c r="AZ21" i="6"/>
  <c r="AZ22" i="6"/>
  <c r="AZ23" i="6"/>
  <c r="AZ24" i="6"/>
  <c r="AZ25" i="6"/>
  <c r="AZ26" i="6"/>
  <c r="AZ27" i="6"/>
  <c r="AZ28" i="6"/>
  <c r="AZ29" i="6"/>
  <c r="AZ30" i="6"/>
  <c r="AZ31" i="6"/>
  <c r="AZ32" i="6"/>
  <c r="AZ33" i="6"/>
  <c r="AZ34" i="6"/>
  <c r="AZ35" i="6"/>
  <c r="AZ36" i="6"/>
  <c r="AZ37" i="6"/>
  <c r="AZ38" i="6"/>
  <c r="AZ39" i="6"/>
  <c r="AZ40" i="6"/>
  <c r="AZ41" i="6"/>
  <c r="AZ42" i="6"/>
  <c r="AZ43" i="6"/>
  <c r="AZ44" i="6"/>
  <c r="AZ45" i="6"/>
  <c r="AZ46" i="6"/>
  <c r="AZ47" i="6"/>
  <c r="AZ48" i="6"/>
  <c r="AZ49" i="6"/>
  <c r="AZ50" i="6"/>
  <c r="AZ51" i="6"/>
  <c r="AZ52" i="6"/>
  <c r="AZ53" i="6"/>
  <c r="AZ54" i="6"/>
  <c r="AZ55" i="6"/>
  <c r="AZ56" i="6"/>
  <c r="AZ57" i="6"/>
  <c r="AZ58" i="6"/>
  <c r="AZ59" i="6"/>
  <c r="AZ60" i="6"/>
  <c r="AZ61" i="6"/>
  <c r="AZ62" i="6"/>
  <c r="AZ63" i="6"/>
  <c r="AZ64" i="6"/>
  <c r="AZ65" i="6"/>
  <c r="AZ66" i="6"/>
  <c r="AZ67" i="6"/>
  <c r="AZ68" i="6"/>
  <c r="AZ69" i="6"/>
  <c r="AZ70" i="6"/>
  <c r="AZ71" i="6"/>
  <c r="AZ72" i="6"/>
  <c r="AZ73" i="6"/>
  <c r="AZ74" i="6"/>
  <c r="AZ75" i="6"/>
  <c r="AZ76" i="6"/>
  <c r="AZ77" i="6"/>
  <c r="AZ78" i="6"/>
  <c r="AZ79" i="6"/>
  <c r="AZ80" i="6"/>
  <c r="AZ81" i="6"/>
  <c r="AZ82" i="6"/>
  <c r="AZ83" i="6"/>
  <c r="AZ84" i="6"/>
  <c r="AZ85" i="6"/>
  <c r="AZ86" i="6"/>
  <c r="AZ87" i="6"/>
  <c r="AZ88" i="6"/>
  <c r="AZ89" i="6"/>
  <c r="AZ90" i="6"/>
  <c r="AZ91" i="6"/>
  <c r="AZ92" i="6"/>
  <c r="AZ93" i="6"/>
  <c r="AZ94" i="6"/>
  <c r="AZ95" i="6"/>
  <c r="AZ96" i="6"/>
  <c r="AZ97" i="6"/>
  <c r="AZ98" i="6"/>
  <c r="AZ99" i="6"/>
  <c r="AZ100" i="6"/>
  <c r="AZ101" i="6"/>
  <c r="AZ102" i="6"/>
  <c r="AZ103" i="6"/>
  <c r="AZ104" i="6"/>
  <c r="AZ105" i="6"/>
  <c r="AZ106" i="6"/>
  <c r="AZ107" i="6"/>
  <c r="AZ108" i="6"/>
  <c r="AZ109" i="6"/>
  <c r="AZ110" i="6"/>
  <c r="AZ111" i="6"/>
  <c r="AZ112" i="6"/>
  <c r="AZ113" i="6"/>
  <c r="AZ114" i="6"/>
  <c r="AZ115" i="6"/>
  <c r="AZ116" i="6"/>
  <c r="AZ117" i="6"/>
  <c r="AZ118" i="6"/>
  <c r="AZ119" i="6"/>
  <c r="AZ120" i="6"/>
  <c r="AZ121" i="6"/>
  <c r="AZ122" i="6"/>
  <c r="AZ123" i="6"/>
  <c r="AZ124" i="6"/>
  <c r="AZ125" i="6"/>
  <c r="AZ126" i="6"/>
  <c r="AZ127" i="6"/>
  <c r="AZ128" i="6"/>
  <c r="AZ129" i="6"/>
  <c r="AZ130" i="6"/>
  <c r="AZ131" i="6"/>
  <c r="AZ132" i="6"/>
  <c r="AZ133" i="6"/>
  <c r="AZ134" i="6"/>
  <c r="AZ135" i="6"/>
  <c r="AZ136" i="6"/>
  <c r="AZ137" i="6"/>
  <c r="AZ138" i="6"/>
  <c r="AZ139" i="6"/>
  <c r="AZ140" i="6"/>
  <c r="AZ141" i="6"/>
  <c r="AZ142" i="6"/>
  <c r="AZ143" i="6"/>
  <c r="AZ144" i="6"/>
  <c r="AZ145" i="6"/>
  <c r="AZ146" i="6"/>
  <c r="AZ147" i="6"/>
  <c r="AZ148" i="6"/>
  <c r="AZ149" i="6"/>
  <c r="AZ150" i="6"/>
  <c r="AZ151" i="6"/>
  <c r="AZ152" i="6"/>
  <c r="AZ153" i="6"/>
  <c r="AZ154" i="6"/>
  <c r="AZ155" i="6"/>
  <c r="AZ156" i="6"/>
  <c r="AZ157" i="6"/>
  <c r="AZ158" i="6"/>
  <c r="AZ159" i="6"/>
  <c r="AZ160" i="6"/>
  <c r="AZ161" i="6"/>
  <c r="AZ162" i="6"/>
  <c r="AZ163" i="6"/>
  <c r="AZ164" i="6"/>
  <c r="AZ165" i="6"/>
  <c r="AZ166" i="6"/>
  <c r="AZ167" i="6"/>
  <c r="AZ168" i="6"/>
  <c r="AZ169" i="6"/>
  <c r="AZ170" i="6"/>
  <c r="AZ171" i="6"/>
  <c r="AZ172" i="6"/>
  <c r="AZ173" i="6"/>
  <c r="AZ174" i="6"/>
  <c r="AZ175" i="6"/>
  <c r="AZ176" i="6"/>
  <c r="AZ177" i="6"/>
  <c r="AZ178" i="6"/>
  <c r="AZ179" i="6"/>
  <c r="AZ180" i="6"/>
  <c r="AZ181" i="6"/>
  <c r="AZ182" i="6"/>
  <c r="AZ183" i="6"/>
  <c r="AZ184" i="6"/>
  <c r="AZ185" i="6"/>
  <c r="AZ186" i="6"/>
  <c r="AZ187" i="6"/>
  <c r="AZ188" i="6"/>
  <c r="AZ189" i="6"/>
  <c r="AZ190" i="6"/>
  <c r="AZ191" i="6"/>
  <c r="AZ192" i="6"/>
  <c r="AZ193" i="6"/>
  <c r="AZ194" i="6"/>
  <c r="AZ195" i="6"/>
  <c r="AZ196" i="6"/>
  <c r="AZ197" i="6"/>
  <c r="AZ198" i="6"/>
  <c r="AZ199" i="6"/>
  <c r="AZ200" i="6"/>
  <c r="AZ201" i="6"/>
  <c r="AZ202" i="6"/>
  <c r="AZ203" i="6"/>
  <c r="AZ204" i="6"/>
  <c r="AZ205" i="6"/>
  <c r="AZ206" i="6"/>
  <c r="AZ207" i="6"/>
  <c r="AZ208" i="6"/>
  <c r="AZ209" i="6"/>
  <c r="AZ210" i="6"/>
  <c r="AZ211" i="6"/>
  <c r="AZ212" i="6"/>
  <c r="AZ213" i="6"/>
  <c r="AZ214" i="6"/>
  <c r="AZ215" i="6"/>
  <c r="AZ216" i="6"/>
  <c r="AZ217" i="6"/>
  <c r="AZ218" i="6"/>
  <c r="AZ219" i="6"/>
  <c r="AZ220" i="6"/>
  <c r="AZ221" i="6"/>
  <c r="AZ222" i="6"/>
  <c r="AZ223" i="6"/>
  <c r="AZ224" i="6"/>
  <c r="AZ225" i="6"/>
  <c r="AZ226" i="6"/>
  <c r="AZ227" i="6"/>
  <c r="AZ228" i="6"/>
  <c r="AZ229" i="6"/>
  <c r="AZ230" i="6"/>
  <c r="AZ231" i="6"/>
  <c r="AZ232" i="6"/>
  <c r="AZ233" i="6"/>
  <c r="AZ234" i="6"/>
  <c r="AZ235" i="6"/>
  <c r="AZ236" i="6"/>
  <c r="AZ237" i="6"/>
  <c r="AZ238" i="6"/>
  <c r="AZ239" i="6"/>
  <c r="AZ240" i="6"/>
  <c r="AZ241" i="6"/>
  <c r="AZ242" i="6"/>
  <c r="AZ243" i="6"/>
  <c r="AZ244" i="6"/>
  <c r="AZ245" i="6"/>
  <c r="AZ246" i="6"/>
  <c r="AZ247" i="6"/>
  <c r="AZ248" i="6"/>
  <c r="AZ249" i="6"/>
  <c r="AZ250" i="6"/>
  <c r="AZ251" i="6"/>
  <c r="AZ252" i="6"/>
  <c r="AZ253" i="6"/>
  <c r="AZ254" i="6"/>
  <c r="AZ255" i="6"/>
  <c r="AZ256" i="6"/>
  <c r="AZ257" i="6"/>
  <c r="AZ258" i="6"/>
  <c r="AZ259" i="6"/>
  <c r="AZ260" i="6"/>
  <c r="AZ261" i="6"/>
  <c r="AZ262" i="6"/>
  <c r="AZ263" i="6"/>
  <c r="AZ264" i="6"/>
  <c r="AZ265" i="6"/>
  <c r="AZ266" i="6"/>
  <c r="AZ267" i="6"/>
  <c r="AZ268" i="6"/>
  <c r="AZ269" i="6"/>
  <c r="AZ270" i="6"/>
  <c r="AZ271" i="6"/>
  <c r="AZ272" i="6"/>
  <c r="AZ273" i="6"/>
  <c r="AZ274" i="6"/>
  <c r="AZ275" i="6"/>
  <c r="AZ276" i="6"/>
  <c r="AZ277" i="6"/>
  <c r="AZ278" i="6"/>
  <c r="AZ279" i="6"/>
  <c r="AZ280" i="6"/>
  <c r="AZ281" i="6"/>
  <c r="AZ282" i="6"/>
  <c r="DW9" i="6"/>
  <c r="EA9" i="6"/>
  <c r="EA8" i="6"/>
  <c r="DW7" i="6"/>
  <c r="EA7" i="6"/>
  <c r="DW6" i="6"/>
  <c r="EA6" i="6"/>
  <c r="DW5" i="6"/>
  <c r="DO320" i="6"/>
  <c r="DO319" i="6"/>
  <c r="DO318" i="6"/>
  <c r="DO317" i="6"/>
  <c r="DO316" i="6"/>
  <c r="DR315" i="6"/>
  <c r="DR314" i="6"/>
  <c r="DR313" i="6"/>
  <c r="DR312" i="6"/>
  <c r="DR311" i="6"/>
  <c r="DR310" i="6"/>
  <c r="DR309" i="6"/>
  <c r="DR308" i="6"/>
  <c r="DR307" i="6"/>
  <c r="DR306" i="6"/>
  <c r="DR305" i="6"/>
  <c r="DR304" i="6"/>
  <c r="DR303" i="6"/>
  <c r="DR302" i="6"/>
  <c r="DR301" i="6"/>
  <c r="DP300" i="6"/>
  <c r="DP299" i="6"/>
  <c r="DP298" i="6"/>
  <c r="DP297" i="6"/>
  <c r="DP296" i="6"/>
  <c r="DP295" i="6"/>
  <c r="DP294" i="6"/>
  <c r="DP293" i="6"/>
  <c r="DP292" i="6"/>
  <c r="DP291" i="6"/>
  <c r="DP290" i="6"/>
  <c r="DP289" i="6"/>
  <c r="DP288" i="6"/>
  <c r="DP287" i="6"/>
  <c r="DP286" i="6"/>
  <c r="AS5" i="6"/>
  <c r="AS6" i="6"/>
  <c r="AS7" i="6"/>
  <c r="AS8" i="6"/>
  <c r="AS9" i="6"/>
  <c r="AS10" i="6"/>
  <c r="AS11" i="6"/>
  <c r="AS12" i="6"/>
  <c r="AS13" i="6"/>
  <c r="AS14" i="6"/>
  <c r="AS15" i="6"/>
  <c r="AS16" i="6"/>
  <c r="AS17" i="6"/>
  <c r="AS18" i="6"/>
  <c r="AS19" i="6"/>
  <c r="AS20" i="6"/>
  <c r="AS21" i="6"/>
  <c r="AS22" i="6"/>
  <c r="AS23" i="6"/>
  <c r="AS24" i="6"/>
  <c r="AS25" i="6"/>
  <c r="AS26" i="6"/>
  <c r="AS27" i="6"/>
  <c r="AS28" i="6"/>
  <c r="AS29" i="6"/>
  <c r="AS30" i="6"/>
  <c r="AS31" i="6"/>
  <c r="AS32" i="6"/>
  <c r="AS33" i="6"/>
  <c r="AS34" i="6"/>
  <c r="AS35" i="6"/>
  <c r="AS36" i="6"/>
  <c r="AS37" i="6"/>
  <c r="AS38" i="6"/>
  <c r="AS39" i="6"/>
  <c r="AS40" i="6"/>
  <c r="AS41" i="6"/>
  <c r="AS42" i="6"/>
  <c r="AS43" i="6"/>
  <c r="AS44" i="6"/>
  <c r="AS45" i="6"/>
  <c r="AS46" i="6"/>
  <c r="AS47" i="6"/>
  <c r="AS48" i="6"/>
  <c r="AS49" i="6"/>
  <c r="AS50" i="6"/>
  <c r="AS51" i="6"/>
  <c r="AS52" i="6"/>
  <c r="AS53" i="6"/>
  <c r="AS54" i="6"/>
  <c r="AS55" i="6"/>
  <c r="AS56" i="6"/>
  <c r="AS57" i="6"/>
  <c r="AS58" i="6"/>
  <c r="AS59" i="6"/>
  <c r="AS60" i="6"/>
  <c r="AS61" i="6"/>
  <c r="AS62" i="6"/>
  <c r="AS63" i="6"/>
  <c r="AS64" i="6"/>
  <c r="AS65" i="6"/>
  <c r="AS66" i="6"/>
  <c r="AS67" i="6"/>
  <c r="AS68" i="6"/>
  <c r="AS69" i="6"/>
  <c r="AS70" i="6"/>
  <c r="AS71" i="6"/>
  <c r="AS72" i="6"/>
  <c r="AS73" i="6"/>
  <c r="AS74" i="6"/>
  <c r="AS75" i="6"/>
  <c r="AS76" i="6"/>
  <c r="AS77" i="6"/>
  <c r="AS78" i="6"/>
  <c r="AS79" i="6"/>
  <c r="AS80" i="6"/>
  <c r="AS81" i="6"/>
  <c r="AS82" i="6"/>
  <c r="AS83" i="6"/>
  <c r="AS84" i="6"/>
  <c r="AS85" i="6"/>
  <c r="AS86" i="6"/>
  <c r="AS87" i="6"/>
  <c r="AS88" i="6"/>
  <c r="AS89" i="6"/>
  <c r="AS90" i="6"/>
  <c r="AS91" i="6"/>
  <c r="AS92" i="6"/>
  <c r="AS93" i="6"/>
  <c r="AS94" i="6"/>
  <c r="AS95" i="6"/>
  <c r="AS96" i="6"/>
  <c r="AS97" i="6"/>
  <c r="AS98" i="6"/>
  <c r="AS99" i="6"/>
  <c r="AS100" i="6"/>
  <c r="AS101" i="6"/>
  <c r="AS102" i="6"/>
  <c r="AS103" i="6"/>
  <c r="AS104" i="6"/>
  <c r="AS105" i="6"/>
  <c r="AS106" i="6"/>
  <c r="AS107" i="6"/>
  <c r="AS108" i="6"/>
  <c r="AS109" i="6"/>
  <c r="AS110" i="6"/>
  <c r="AS111" i="6"/>
  <c r="AS112" i="6"/>
  <c r="AS113" i="6"/>
  <c r="AS114" i="6"/>
  <c r="AS115" i="6"/>
  <c r="AS116" i="6"/>
  <c r="AS117" i="6"/>
  <c r="AS118" i="6"/>
  <c r="AS119" i="6"/>
  <c r="AS120" i="6"/>
  <c r="AS121" i="6"/>
  <c r="AS122" i="6"/>
  <c r="AS123" i="6"/>
  <c r="AS124" i="6"/>
  <c r="AS125" i="6"/>
  <c r="AS126" i="6"/>
  <c r="AS127" i="6"/>
  <c r="AS128" i="6"/>
  <c r="AS129" i="6"/>
  <c r="AS130" i="6"/>
  <c r="AS131" i="6"/>
  <c r="AS132" i="6"/>
  <c r="AS133" i="6"/>
  <c r="AS134" i="6"/>
  <c r="AS135" i="6"/>
  <c r="AS136" i="6"/>
  <c r="AS137" i="6"/>
  <c r="AS138" i="6"/>
  <c r="AS139" i="6"/>
  <c r="AS140" i="6"/>
  <c r="AS141" i="6"/>
  <c r="AS142" i="6"/>
  <c r="AS143" i="6"/>
  <c r="AS144" i="6"/>
  <c r="AS145" i="6"/>
  <c r="AS146" i="6"/>
  <c r="AS147" i="6"/>
  <c r="AS148" i="6"/>
  <c r="AS149" i="6"/>
  <c r="AS150" i="6"/>
  <c r="AS151" i="6"/>
  <c r="AS152" i="6"/>
  <c r="AS153" i="6"/>
  <c r="AS154" i="6"/>
  <c r="AS155" i="6"/>
  <c r="AS156" i="6"/>
  <c r="AS157" i="6"/>
  <c r="AS158" i="6"/>
  <c r="AS159" i="6"/>
  <c r="AS160" i="6"/>
  <c r="AS161" i="6"/>
  <c r="AS162" i="6"/>
  <c r="AS163" i="6"/>
  <c r="AS164" i="6"/>
  <c r="AS165" i="6"/>
  <c r="AS166" i="6"/>
  <c r="AS167" i="6"/>
  <c r="AS168" i="6"/>
  <c r="AS169" i="6"/>
  <c r="AS170" i="6"/>
  <c r="AS171" i="6"/>
  <c r="AS172" i="6"/>
  <c r="AS173" i="6"/>
  <c r="AS174" i="6"/>
  <c r="AS175" i="6"/>
  <c r="AS176" i="6"/>
  <c r="AS177" i="6"/>
  <c r="AS178" i="6"/>
  <c r="AS179" i="6"/>
  <c r="AS180" i="6"/>
  <c r="AS181" i="6"/>
  <c r="AS182" i="6"/>
  <c r="AS183" i="6"/>
  <c r="AS184" i="6"/>
  <c r="AS185" i="6"/>
  <c r="AS186" i="6"/>
  <c r="AS187" i="6"/>
  <c r="AS188" i="6"/>
  <c r="AS189" i="6"/>
  <c r="AS190" i="6"/>
  <c r="AS191" i="6"/>
  <c r="AS192" i="6"/>
  <c r="AS193" i="6"/>
  <c r="AS194" i="6"/>
  <c r="AS195" i="6"/>
  <c r="AS196" i="6"/>
  <c r="AS197" i="6"/>
  <c r="AS198" i="6"/>
  <c r="AS199" i="6"/>
  <c r="AS200" i="6"/>
  <c r="AS201" i="6"/>
  <c r="AS202" i="6"/>
  <c r="AS203" i="6"/>
  <c r="AS204" i="6"/>
  <c r="AS205" i="6"/>
  <c r="AS206" i="6"/>
  <c r="AS207" i="6"/>
  <c r="AS208" i="6"/>
  <c r="AS209" i="6"/>
  <c r="AS210" i="6"/>
  <c r="AS211" i="6"/>
  <c r="AS212" i="6"/>
  <c r="AS213" i="6"/>
  <c r="AS214" i="6"/>
  <c r="AS215" i="6"/>
  <c r="AS216" i="6"/>
  <c r="AS217" i="6"/>
  <c r="AS218" i="6"/>
  <c r="AS219" i="6"/>
  <c r="AS220" i="6"/>
  <c r="AS221" i="6"/>
  <c r="AS222" i="6"/>
  <c r="AS223" i="6"/>
  <c r="AS224" i="6"/>
  <c r="AS225" i="6"/>
  <c r="AS226" i="6"/>
  <c r="AS227" i="6"/>
  <c r="AS228" i="6"/>
  <c r="AS229" i="6"/>
  <c r="AS230" i="6"/>
  <c r="AS231" i="6"/>
  <c r="AS232" i="6"/>
  <c r="AS233" i="6"/>
  <c r="AS234" i="6"/>
  <c r="AS235" i="6"/>
  <c r="AS236" i="6"/>
  <c r="AS237" i="6"/>
  <c r="AS238" i="6"/>
  <c r="AS239" i="6"/>
  <c r="AS240" i="6"/>
  <c r="AS241" i="6"/>
  <c r="AS242" i="6"/>
  <c r="AS243" i="6"/>
  <c r="AS244" i="6"/>
  <c r="AS245" i="6"/>
  <c r="AS246" i="6"/>
  <c r="AS247" i="6"/>
  <c r="AS248" i="6"/>
  <c r="AS249" i="6"/>
  <c r="AS250" i="6"/>
  <c r="AS251" i="6"/>
  <c r="AS252" i="6"/>
  <c r="AS253" i="6"/>
  <c r="AS254" i="6"/>
  <c r="AS255" i="6"/>
  <c r="AS256" i="6"/>
  <c r="AS257" i="6"/>
  <c r="AS258" i="6"/>
  <c r="AS259" i="6"/>
  <c r="AS260" i="6"/>
  <c r="AS261" i="6"/>
  <c r="AS262" i="6"/>
  <c r="AS263" i="6"/>
  <c r="AS264" i="6"/>
  <c r="AS265" i="6"/>
  <c r="AS266" i="6"/>
  <c r="AS267" i="6"/>
  <c r="AS268" i="6"/>
  <c r="AS269" i="6"/>
  <c r="AS270" i="6"/>
  <c r="AS271" i="6"/>
  <c r="AS272" i="6"/>
  <c r="AS273" i="6"/>
  <c r="AS274" i="6"/>
  <c r="AS275" i="6"/>
  <c r="AS276" i="6"/>
  <c r="AS277" i="6"/>
  <c r="AS278" i="6"/>
  <c r="AS279" i="6"/>
  <c r="AS280" i="6"/>
  <c r="AS281" i="6"/>
  <c r="AS282" i="6"/>
  <c r="DO321" i="6"/>
  <c r="AO6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0" i="6"/>
  <c r="AO21" i="6"/>
  <c r="AO22" i="6"/>
  <c r="AO23" i="6"/>
  <c r="AO24" i="6"/>
  <c r="AO25" i="6"/>
  <c r="AO26" i="6"/>
  <c r="AO27" i="6"/>
  <c r="AO28" i="6"/>
  <c r="AO29" i="6"/>
  <c r="AO30" i="6"/>
  <c r="AO31" i="6"/>
  <c r="AO32" i="6"/>
  <c r="AO33" i="6"/>
  <c r="AO34" i="6"/>
  <c r="AO35" i="6"/>
  <c r="AO36" i="6"/>
  <c r="AO37" i="6"/>
  <c r="AO38" i="6"/>
  <c r="AO39" i="6"/>
  <c r="AO40" i="6"/>
  <c r="AO41" i="6"/>
  <c r="AO42" i="6"/>
  <c r="AO43" i="6"/>
  <c r="AO44" i="6"/>
  <c r="AO45" i="6"/>
  <c r="AO46" i="6"/>
  <c r="AO47" i="6"/>
  <c r="AO48" i="6"/>
  <c r="AO49" i="6"/>
  <c r="AO50" i="6"/>
  <c r="AO51" i="6"/>
  <c r="AO52" i="6"/>
  <c r="AO53" i="6"/>
  <c r="AO54" i="6"/>
  <c r="AO55" i="6"/>
  <c r="AO56" i="6"/>
  <c r="AO57" i="6"/>
  <c r="AO58" i="6"/>
  <c r="AO59" i="6"/>
  <c r="AO60" i="6"/>
  <c r="AO61" i="6"/>
  <c r="AO62" i="6"/>
  <c r="AO63" i="6"/>
  <c r="AO64" i="6"/>
  <c r="AO65" i="6"/>
  <c r="AO66" i="6"/>
  <c r="AO67" i="6"/>
  <c r="AO68" i="6"/>
  <c r="AO69" i="6"/>
  <c r="AO70" i="6"/>
  <c r="AO71" i="6"/>
  <c r="AO72" i="6"/>
  <c r="AO73" i="6"/>
  <c r="AO74" i="6"/>
  <c r="AO75" i="6"/>
  <c r="AO76" i="6"/>
  <c r="AO77" i="6"/>
  <c r="AO78" i="6"/>
  <c r="AO79" i="6"/>
  <c r="AO80" i="6"/>
  <c r="AO81" i="6"/>
  <c r="AO82" i="6"/>
  <c r="AO83" i="6"/>
  <c r="AO84" i="6"/>
  <c r="AO85" i="6"/>
  <c r="AO86" i="6"/>
  <c r="AO87" i="6"/>
  <c r="AO88" i="6"/>
  <c r="AO89" i="6"/>
  <c r="AO90" i="6"/>
  <c r="AO91" i="6"/>
  <c r="AO92" i="6"/>
  <c r="AO93" i="6"/>
  <c r="AO94" i="6"/>
  <c r="AO95" i="6"/>
  <c r="AO96" i="6"/>
  <c r="AO97" i="6"/>
  <c r="AO98" i="6"/>
  <c r="AO99" i="6"/>
  <c r="AO100" i="6"/>
  <c r="AO101" i="6"/>
  <c r="AO102" i="6"/>
  <c r="AO103" i="6"/>
  <c r="AO104" i="6"/>
  <c r="AO105" i="6"/>
  <c r="AO106" i="6"/>
  <c r="AO107" i="6"/>
  <c r="AO108" i="6"/>
  <c r="AO109" i="6"/>
  <c r="AO110" i="6"/>
  <c r="AO111" i="6"/>
  <c r="AO112" i="6"/>
  <c r="AO113" i="6"/>
  <c r="AO114" i="6"/>
  <c r="AO115" i="6"/>
  <c r="AO116" i="6"/>
  <c r="AO117" i="6"/>
  <c r="AO118" i="6"/>
  <c r="AO119" i="6"/>
  <c r="AO120" i="6"/>
  <c r="AO121" i="6"/>
  <c r="AO122" i="6"/>
  <c r="AO123" i="6"/>
  <c r="AO124" i="6"/>
  <c r="AO125" i="6"/>
  <c r="AO126" i="6"/>
  <c r="AO127" i="6"/>
  <c r="AO128" i="6"/>
  <c r="AO129" i="6"/>
  <c r="AO130" i="6"/>
  <c r="AO131" i="6"/>
  <c r="AO132" i="6"/>
  <c r="AO133" i="6"/>
  <c r="AO134" i="6"/>
  <c r="AO135" i="6"/>
  <c r="AO136" i="6"/>
  <c r="AO137" i="6"/>
  <c r="AO138" i="6"/>
  <c r="AO139" i="6"/>
  <c r="AO140" i="6"/>
  <c r="AO141" i="6"/>
  <c r="AO142" i="6"/>
  <c r="AO143" i="6"/>
  <c r="AO144" i="6"/>
  <c r="AO145" i="6"/>
  <c r="AO146" i="6"/>
  <c r="AO147" i="6"/>
  <c r="AO148" i="6"/>
  <c r="AO149" i="6"/>
  <c r="AO150" i="6"/>
  <c r="AO151" i="6"/>
  <c r="AO152" i="6"/>
  <c r="AO153" i="6"/>
  <c r="AO154" i="6"/>
  <c r="AO155" i="6"/>
  <c r="AO156" i="6"/>
  <c r="AO157" i="6"/>
  <c r="AO158" i="6"/>
  <c r="AO159" i="6"/>
  <c r="AO160" i="6"/>
  <c r="AO161" i="6"/>
  <c r="AO162" i="6"/>
  <c r="AO163" i="6"/>
  <c r="AO164" i="6"/>
  <c r="AO165" i="6"/>
  <c r="AO166" i="6"/>
  <c r="AO167" i="6"/>
  <c r="AO168" i="6"/>
  <c r="AO169" i="6"/>
  <c r="AO170" i="6"/>
  <c r="AO171" i="6"/>
  <c r="AO172" i="6"/>
  <c r="AO173" i="6"/>
  <c r="AO174" i="6"/>
  <c r="AO175" i="6"/>
  <c r="AO176" i="6"/>
  <c r="AO177" i="6"/>
  <c r="AO178" i="6"/>
  <c r="AO179" i="6"/>
  <c r="AO180" i="6"/>
  <c r="AO181" i="6"/>
  <c r="AO182" i="6"/>
  <c r="AO183" i="6"/>
  <c r="AO184" i="6"/>
  <c r="AO185" i="6"/>
  <c r="AO186" i="6"/>
  <c r="AO187" i="6"/>
  <c r="AO188" i="6"/>
  <c r="AO189" i="6"/>
  <c r="AO190" i="6"/>
  <c r="AO191" i="6"/>
  <c r="AO192" i="6"/>
  <c r="AO193" i="6"/>
  <c r="AO194" i="6"/>
  <c r="AO195" i="6"/>
  <c r="AO196" i="6"/>
  <c r="AO197" i="6"/>
  <c r="AO198" i="6"/>
  <c r="AO199" i="6"/>
  <c r="AO200" i="6"/>
  <c r="AO201" i="6"/>
  <c r="AO202" i="6"/>
  <c r="AO203" i="6"/>
  <c r="AO204" i="6"/>
  <c r="AO205" i="6"/>
  <c r="AO206" i="6"/>
  <c r="AO207" i="6"/>
  <c r="AO208" i="6"/>
  <c r="AO209" i="6"/>
  <c r="AO210" i="6"/>
  <c r="AO211" i="6"/>
  <c r="AO212" i="6"/>
  <c r="AO213" i="6"/>
  <c r="AO214" i="6"/>
  <c r="AO215" i="6"/>
  <c r="AO216" i="6"/>
  <c r="AO217" i="6"/>
  <c r="AO218" i="6"/>
  <c r="AO219" i="6"/>
  <c r="AO220" i="6"/>
  <c r="AO221" i="6"/>
  <c r="AO222" i="6"/>
  <c r="AO223" i="6"/>
  <c r="AO224" i="6"/>
  <c r="AO225" i="6"/>
  <c r="AO226" i="6"/>
  <c r="AO227" i="6"/>
  <c r="AO228" i="6"/>
  <c r="AO229" i="6"/>
  <c r="AO230" i="6"/>
  <c r="AO231" i="6"/>
  <c r="AO232" i="6"/>
  <c r="AO233" i="6"/>
  <c r="AO234" i="6"/>
  <c r="AO235" i="6"/>
  <c r="AO236" i="6"/>
  <c r="AO237" i="6"/>
  <c r="AO238" i="6"/>
  <c r="AO239" i="6"/>
  <c r="AO240" i="6"/>
  <c r="AO241" i="6"/>
  <c r="AO242" i="6"/>
  <c r="AO243" i="6"/>
  <c r="AO244" i="6"/>
  <c r="AO245" i="6"/>
  <c r="AO246" i="6"/>
  <c r="AO247" i="6"/>
  <c r="AO248" i="6"/>
  <c r="AO249" i="6"/>
  <c r="AO250" i="6"/>
  <c r="AO251" i="6"/>
  <c r="AO252" i="6"/>
  <c r="AO253" i="6"/>
  <c r="AO254" i="6"/>
  <c r="AO255" i="6"/>
  <c r="AO256" i="6"/>
  <c r="AO257" i="6"/>
  <c r="AO258" i="6"/>
  <c r="AO259" i="6"/>
  <c r="AO260" i="6"/>
  <c r="AO261" i="6"/>
  <c r="AO262" i="6"/>
  <c r="AO263" i="6"/>
  <c r="AO264" i="6"/>
  <c r="AO265" i="6"/>
  <c r="AO266" i="6"/>
  <c r="AO267" i="6"/>
  <c r="AO268" i="6"/>
  <c r="AO269" i="6"/>
  <c r="AO270" i="6"/>
  <c r="AO271" i="6"/>
  <c r="AO272" i="6"/>
  <c r="AO273" i="6"/>
  <c r="AO274" i="6"/>
  <c r="AO275" i="6"/>
  <c r="AO276" i="6"/>
  <c r="AO277" i="6"/>
  <c r="AO278" i="6"/>
  <c r="AO279" i="6"/>
  <c r="AO280" i="6"/>
  <c r="AO281" i="6"/>
  <c r="AO282" i="6"/>
  <c r="AO5" i="6"/>
  <c r="AF368" i="6"/>
  <c r="AF367" i="6"/>
  <c r="AF366" i="6"/>
  <c r="AF365" i="6"/>
  <c r="AF364" i="6"/>
  <c r="AF363" i="6"/>
  <c r="AF362" i="6"/>
  <c r="AF361" i="6"/>
  <c r="AF360" i="6"/>
  <c r="AF359" i="6"/>
  <c r="AF358" i="6"/>
  <c r="AF357" i="6"/>
  <c r="AF356" i="6"/>
  <c r="AF355" i="6"/>
  <c r="AF354" i="6"/>
  <c r="AF353" i="6"/>
  <c r="AF352" i="6"/>
  <c r="AF351" i="6"/>
  <c r="AF350" i="6"/>
  <c r="AF349" i="6"/>
  <c r="AF348" i="6"/>
  <c r="AF347" i="6"/>
  <c r="AF346" i="6"/>
  <c r="AF345" i="6"/>
  <c r="AF344" i="6"/>
  <c r="AF343" i="6"/>
  <c r="AF342" i="6"/>
  <c r="AF341" i="6"/>
  <c r="AF340" i="6"/>
  <c r="AF339" i="6"/>
  <c r="AF338" i="6"/>
  <c r="AF337" i="6"/>
  <c r="AF336" i="6"/>
  <c r="AF335" i="6"/>
  <c r="AF334" i="6"/>
  <c r="AF333" i="6"/>
  <c r="AF332" i="6"/>
  <c r="AF331" i="6"/>
  <c r="AF330" i="6"/>
  <c r="AF329" i="6"/>
  <c r="AF328" i="6"/>
  <c r="AF327" i="6"/>
  <c r="AF326" i="6"/>
  <c r="AF325" i="6"/>
  <c r="AF324" i="6"/>
  <c r="AF323" i="6"/>
  <c r="AF322" i="6"/>
  <c r="AF321" i="6"/>
  <c r="AF320" i="6"/>
  <c r="AF319" i="6"/>
  <c r="AF318" i="6"/>
  <c r="AF317" i="6"/>
  <c r="AF316" i="6"/>
  <c r="AF315" i="6"/>
  <c r="AF314" i="6"/>
  <c r="AF313" i="6"/>
  <c r="AF312" i="6"/>
  <c r="AF311" i="6"/>
  <c r="AF310" i="6"/>
  <c r="AF309" i="6"/>
  <c r="AF308" i="6"/>
  <c r="AF307" i="6"/>
  <c r="AF306" i="6"/>
  <c r="AF305" i="6"/>
  <c r="AF304" i="6"/>
  <c r="AF303" i="6"/>
  <c r="AF302" i="6"/>
  <c r="AF301" i="6"/>
  <c r="AF300" i="6"/>
  <c r="AF299" i="6"/>
  <c r="AF298" i="6"/>
  <c r="AF297" i="6"/>
  <c r="AF296" i="6"/>
  <c r="AF295" i="6"/>
  <c r="AF294" i="6"/>
  <c r="AF293" i="6"/>
  <c r="AF292" i="6"/>
  <c r="AF291" i="6"/>
  <c r="AF290" i="6"/>
  <c r="AF289" i="6"/>
  <c r="AF288" i="6"/>
  <c r="AF287" i="6"/>
  <c r="AF286" i="6"/>
  <c r="AF285" i="6"/>
  <c r="AF284" i="6"/>
  <c r="AF283" i="6"/>
  <c r="AF282" i="6"/>
  <c r="AF281" i="6"/>
  <c r="AF280" i="6"/>
  <c r="AF279" i="6"/>
  <c r="AF278" i="6"/>
  <c r="AF277" i="6"/>
  <c r="AF276" i="6"/>
  <c r="AF275" i="6"/>
  <c r="AF274" i="6"/>
  <c r="AF273" i="6"/>
  <c r="AF272" i="6"/>
  <c r="AF271" i="6"/>
  <c r="AF270" i="6"/>
  <c r="AF269" i="6"/>
  <c r="AF268" i="6"/>
  <c r="AF267" i="6"/>
  <c r="AF266" i="6"/>
  <c r="AF265" i="6"/>
  <c r="AF264" i="6"/>
  <c r="AF263" i="6"/>
  <c r="AF262" i="6"/>
  <c r="AF261" i="6"/>
  <c r="AF260" i="6"/>
  <c r="AF259" i="6"/>
  <c r="AF258" i="6"/>
  <c r="AF257" i="6"/>
  <c r="AF256" i="6"/>
  <c r="AF255" i="6"/>
  <c r="AF254" i="6"/>
  <c r="AF253" i="6"/>
  <c r="AF252" i="6"/>
  <c r="AF251" i="6"/>
  <c r="AF250" i="6"/>
  <c r="AF249" i="6"/>
  <c r="AF248" i="6"/>
  <c r="AF247" i="6"/>
  <c r="AF246" i="6"/>
  <c r="AF245" i="6"/>
  <c r="AF244" i="6"/>
  <c r="AF243" i="6"/>
  <c r="AF242" i="6"/>
  <c r="AF241" i="6"/>
  <c r="AF240" i="6"/>
  <c r="AF239" i="6"/>
  <c r="AF238" i="6"/>
  <c r="AF237" i="6"/>
  <c r="AF236" i="6"/>
  <c r="AF235" i="6"/>
  <c r="AF234" i="6"/>
  <c r="AF233" i="6"/>
  <c r="AF232" i="6"/>
  <c r="AF231" i="6"/>
  <c r="AF230" i="6"/>
  <c r="AF229" i="6"/>
  <c r="AF228" i="6"/>
  <c r="AF227" i="6"/>
  <c r="AF226" i="6"/>
  <c r="AF225" i="6"/>
  <c r="AF224" i="6"/>
  <c r="AF223" i="6"/>
  <c r="AF222" i="6"/>
  <c r="AF221" i="6"/>
  <c r="AF220" i="6"/>
  <c r="AF219" i="6"/>
  <c r="AF218" i="6"/>
  <c r="AF217" i="6"/>
  <c r="AF216" i="6"/>
  <c r="AF215" i="6"/>
  <c r="AF214" i="6"/>
  <c r="AF213" i="6"/>
  <c r="AF212" i="6"/>
  <c r="AF211" i="6"/>
  <c r="AF210" i="6"/>
  <c r="AF209" i="6"/>
  <c r="AF208" i="6"/>
  <c r="AF207" i="6"/>
  <c r="AF206" i="6"/>
  <c r="AF205" i="6"/>
  <c r="AF204" i="6"/>
  <c r="AF203" i="6"/>
  <c r="AF202" i="6"/>
  <c r="AF201" i="6"/>
  <c r="AF200" i="6"/>
  <c r="AF199" i="6"/>
  <c r="AF198" i="6"/>
  <c r="AF197" i="6"/>
  <c r="AF196" i="6"/>
  <c r="AF195" i="6"/>
  <c r="AF194" i="6"/>
  <c r="AF193" i="6"/>
  <c r="AF192" i="6"/>
  <c r="AF191" i="6"/>
  <c r="AF190" i="6"/>
  <c r="AF189" i="6"/>
  <c r="AF188" i="6"/>
  <c r="AF187" i="6"/>
  <c r="AF186" i="6"/>
  <c r="AF185" i="6"/>
  <c r="AF184" i="6"/>
  <c r="AF183" i="6"/>
  <c r="AF182" i="6"/>
  <c r="AF181" i="6"/>
  <c r="AF180" i="6"/>
  <c r="AF179" i="6"/>
  <c r="AF178" i="6"/>
  <c r="AF177" i="6"/>
  <c r="AF176" i="6"/>
  <c r="AF175" i="6"/>
  <c r="AF174" i="6"/>
  <c r="AF173" i="6"/>
  <c r="AF172" i="6"/>
  <c r="AF171" i="6"/>
  <c r="AF170" i="6"/>
  <c r="AF169" i="6"/>
  <c r="AF168" i="6"/>
  <c r="AF167" i="6"/>
  <c r="AF166" i="6"/>
  <c r="AF165" i="6"/>
  <c r="AF164" i="6"/>
  <c r="AF163" i="6"/>
  <c r="AF162" i="6"/>
  <c r="AF161" i="6"/>
  <c r="AF160" i="6"/>
  <c r="AF159" i="6"/>
  <c r="AF158" i="6"/>
  <c r="AF157" i="6"/>
  <c r="AF156" i="6"/>
  <c r="AF155" i="6"/>
  <c r="AF154" i="6"/>
  <c r="AF153" i="6"/>
  <c r="AF152" i="6"/>
  <c r="AF151" i="6"/>
  <c r="AF150" i="6"/>
  <c r="AF149" i="6"/>
  <c r="AF148" i="6"/>
  <c r="AF147" i="6"/>
  <c r="AF146" i="6"/>
  <c r="AF145" i="6"/>
  <c r="AF144" i="6"/>
  <c r="AF143" i="6"/>
  <c r="AF142" i="6"/>
  <c r="AF141" i="6"/>
  <c r="AF140" i="6"/>
  <c r="AF139" i="6"/>
  <c r="AF138" i="6"/>
  <c r="AF137" i="6"/>
  <c r="AF136" i="6"/>
  <c r="AF135" i="6"/>
  <c r="AF134" i="6"/>
  <c r="AF133" i="6"/>
  <c r="AF132" i="6"/>
  <c r="AF131" i="6"/>
  <c r="AF130" i="6"/>
  <c r="AF129" i="6"/>
  <c r="AF128" i="6"/>
  <c r="AF127" i="6"/>
  <c r="AF126" i="6"/>
  <c r="AF125" i="6"/>
  <c r="AF124" i="6"/>
  <c r="AF123" i="6"/>
  <c r="AF122" i="6"/>
  <c r="AF121" i="6"/>
  <c r="AF120" i="6"/>
  <c r="AF119" i="6"/>
  <c r="AF118" i="6"/>
  <c r="AF117" i="6"/>
  <c r="AF116" i="6"/>
  <c r="AF115" i="6"/>
  <c r="AF114" i="6"/>
  <c r="AF113" i="6"/>
  <c r="AF112" i="6"/>
  <c r="AF111" i="6"/>
  <c r="AF110" i="6"/>
  <c r="AF109" i="6"/>
  <c r="AF108" i="6"/>
  <c r="AF107" i="6"/>
  <c r="AF106" i="6"/>
  <c r="AF105" i="6"/>
  <c r="AF104" i="6"/>
  <c r="AF103" i="6"/>
  <c r="AF102" i="6"/>
  <c r="AF101" i="6"/>
  <c r="AF100" i="6"/>
  <c r="AF99" i="6"/>
  <c r="AF98" i="6"/>
  <c r="AF97" i="6"/>
  <c r="AF96" i="6"/>
  <c r="AF95" i="6"/>
  <c r="AF94" i="6"/>
  <c r="AF93" i="6"/>
  <c r="AF92" i="6"/>
  <c r="AF91" i="6"/>
  <c r="AF90" i="6"/>
  <c r="AF89" i="6"/>
  <c r="AF88" i="6"/>
  <c r="AF87" i="6"/>
  <c r="AF86" i="6"/>
  <c r="AF85" i="6"/>
  <c r="AF84" i="6"/>
  <c r="AF83" i="6"/>
  <c r="AF82" i="6"/>
  <c r="AF81" i="6"/>
  <c r="AF80" i="6"/>
  <c r="AF79" i="6"/>
  <c r="AF78" i="6"/>
  <c r="AF77" i="6"/>
  <c r="AF76" i="6"/>
  <c r="AF75" i="6"/>
  <c r="AF74" i="6"/>
  <c r="AF73" i="6"/>
  <c r="AF72" i="6"/>
  <c r="AF71" i="6"/>
  <c r="AF70" i="6"/>
  <c r="AF69" i="6"/>
  <c r="AF68" i="6"/>
  <c r="AF67" i="6"/>
  <c r="AF66" i="6"/>
  <c r="AF65" i="6"/>
  <c r="AF64" i="6"/>
  <c r="AF63" i="6"/>
  <c r="AF62" i="6"/>
  <c r="AF61" i="6"/>
  <c r="AF60" i="6"/>
  <c r="AF59" i="6"/>
  <c r="AF58" i="6"/>
  <c r="AF57" i="6"/>
  <c r="AF56" i="6"/>
  <c r="AF55" i="6"/>
  <c r="AF54" i="6"/>
  <c r="AF53" i="6"/>
  <c r="AF52" i="6"/>
  <c r="AF51" i="6"/>
  <c r="AF50" i="6"/>
  <c r="AF49" i="6"/>
  <c r="AF48" i="6"/>
  <c r="AF47" i="6"/>
  <c r="AF46" i="6"/>
  <c r="AF45" i="6"/>
  <c r="AF44" i="6"/>
  <c r="AF43" i="6"/>
  <c r="AF42" i="6"/>
  <c r="AF41" i="6"/>
  <c r="AF40" i="6"/>
  <c r="AF39" i="6"/>
  <c r="AF38" i="6"/>
  <c r="AF37" i="6"/>
  <c r="AF36" i="6"/>
  <c r="AF35" i="6"/>
  <c r="AF34" i="6"/>
  <c r="AF33" i="6"/>
  <c r="AF32" i="6"/>
  <c r="AF31" i="6"/>
  <c r="AF30" i="6"/>
  <c r="AF29" i="6"/>
  <c r="AF28" i="6"/>
  <c r="AF27" i="6"/>
  <c r="AF26" i="6"/>
  <c r="AF25" i="6"/>
  <c r="AF24" i="6"/>
  <c r="AF23" i="6"/>
  <c r="AF22" i="6"/>
  <c r="AF21" i="6"/>
  <c r="AF20" i="6"/>
  <c r="AF19" i="6"/>
  <c r="AF18" i="6"/>
  <c r="AF17" i="6"/>
  <c r="AF16" i="6"/>
  <c r="AF15" i="6"/>
  <c r="AF14" i="6"/>
  <c r="AF13" i="6"/>
  <c r="AF12" i="6"/>
  <c r="AF11" i="6"/>
  <c r="AF10" i="6"/>
  <c r="AF9" i="6"/>
  <c r="AF8" i="6"/>
  <c r="AF7" i="6"/>
  <c r="AF6" i="6"/>
  <c r="AF5" i="6"/>
  <c r="AF369" i="6"/>
  <c r="AA368" i="6"/>
  <c r="AA367" i="6"/>
  <c r="AA366" i="6"/>
  <c r="AA365" i="6"/>
  <c r="AA364" i="6"/>
  <c r="AA363" i="6"/>
  <c r="AA362" i="6"/>
  <c r="AA361" i="6"/>
  <c r="AA360" i="6"/>
  <c r="AA359" i="6"/>
  <c r="AA358" i="6"/>
  <c r="AA357" i="6"/>
  <c r="AA356" i="6"/>
  <c r="AA355" i="6"/>
  <c r="AA354" i="6"/>
  <c r="AA353" i="6"/>
  <c r="AA352" i="6"/>
  <c r="AA351" i="6"/>
  <c r="AA350" i="6"/>
  <c r="AA349" i="6"/>
  <c r="AA348" i="6"/>
  <c r="AA347" i="6"/>
  <c r="AA346" i="6"/>
  <c r="AA345" i="6"/>
  <c r="AA344" i="6"/>
  <c r="AA343" i="6"/>
  <c r="AA342" i="6"/>
  <c r="AA341" i="6"/>
  <c r="AA340" i="6"/>
  <c r="AA339" i="6"/>
  <c r="AA338" i="6"/>
  <c r="AA337" i="6"/>
  <c r="AA336" i="6"/>
  <c r="AA335" i="6"/>
  <c r="AA334" i="6"/>
  <c r="AA333" i="6"/>
  <c r="AA332" i="6"/>
  <c r="AA331" i="6"/>
  <c r="AA330" i="6"/>
  <c r="AA329" i="6"/>
  <c r="AA328" i="6"/>
  <c r="AA327" i="6"/>
  <c r="AA326" i="6"/>
  <c r="AA325" i="6"/>
  <c r="AA324" i="6"/>
  <c r="AA323" i="6"/>
  <c r="AA322" i="6"/>
  <c r="AA321" i="6"/>
  <c r="AA320" i="6"/>
  <c r="AA319" i="6"/>
  <c r="AA318" i="6"/>
  <c r="AA317" i="6"/>
  <c r="AA316" i="6"/>
  <c r="AA315" i="6"/>
  <c r="AA314" i="6"/>
  <c r="AA313" i="6"/>
  <c r="AA312" i="6"/>
  <c r="AA311" i="6"/>
  <c r="AA310" i="6"/>
  <c r="AA309" i="6"/>
  <c r="AA308" i="6"/>
  <c r="AA307" i="6"/>
  <c r="AA306" i="6"/>
  <c r="AA305" i="6"/>
  <c r="AA304" i="6"/>
  <c r="AA303" i="6"/>
  <c r="AA302" i="6"/>
  <c r="AA301" i="6"/>
  <c r="AA300" i="6"/>
  <c r="AA299" i="6"/>
  <c r="AA298" i="6"/>
  <c r="AA297" i="6"/>
  <c r="AA296" i="6"/>
  <c r="AA295" i="6"/>
  <c r="AA294" i="6"/>
  <c r="AA293" i="6"/>
  <c r="AA292" i="6"/>
  <c r="AA291" i="6"/>
  <c r="AA290" i="6"/>
  <c r="AA289" i="6"/>
  <c r="AA288" i="6"/>
  <c r="AA287" i="6"/>
  <c r="AA286" i="6"/>
  <c r="AA285" i="6"/>
  <c r="AA284" i="6"/>
  <c r="AA283" i="6"/>
  <c r="AA282" i="6"/>
  <c r="AA281" i="6"/>
  <c r="AA280" i="6"/>
  <c r="AA279" i="6"/>
  <c r="AA278" i="6"/>
  <c r="AA277" i="6"/>
  <c r="AA276" i="6"/>
  <c r="AA275" i="6"/>
  <c r="AA274" i="6"/>
  <c r="AA273" i="6"/>
  <c r="AA272" i="6"/>
  <c r="AA271" i="6"/>
  <c r="AA270" i="6"/>
  <c r="AA269" i="6"/>
  <c r="AA268" i="6"/>
  <c r="AA267" i="6"/>
  <c r="AA266" i="6"/>
  <c r="AA265" i="6"/>
  <c r="AA264" i="6"/>
  <c r="AA263" i="6"/>
  <c r="AA262" i="6"/>
  <c r="AA261" i="6"/>
  <c r="AA260" i="6"/>
  <c r="AA259" i="6"/>
  <c r="AA258" i="6"/>
  <c r="AA257" i="6"/>
  <c r="AA256" i="6"/>
  <c r="AA255" i="6"/>
  <c r="AA254" i="6"/>
  <c r="AA253" i="6"/>
  <c r="AA252" i="6"/>
  <c r="AA251" i="6"/>
  <c r="AA250" i="6"/>
  <c r="AA249" i="6"/>
  <c r="AA248" i="6"/>
  <c r="AA247" i="6"/>
  <c r="AA246" i="6"/>
  <c r="AA245" i="6"/>
  <c r="AA244" i="6"/>
  <c r="AA243" i="6"/>
  <c r="AA242" i="6"/>
  <c r="AA241" i="6"/>
  <c r="AA240" i="6"/>
  <c r="AA239" i="6"/>
  <c r="AA238" i="6"/>
  <c r="AA237" i="6"/>
  <c r="AA236" i="6"/>
  <c r="AA235" i="6"/>
  <c r="AA234" i="6"/>
  <c r="AA233" i="6"/>
  <c r="AA232" i="6"/>
  <c r="AA231" i="6"/>
  <c r="AA230" i="6"/>
  <c r="AA229" i="6"/>
  <c r="AA228" i="6"/>
  <c r="AA227" i="6"/>
  <c r="AA226" i="6"/>
  <c r="AA225" i="6"/>
  <c r="AA224" i="6"/>
  <c r="AA223" i="6"/>
  <c r="AA222" i="6"/>
  <c r="AA221" i="6"/>
  <c r="AA220" i="6"/>
  <c r="AA219" i="6"/>
  <c r="AA218" i="6"/>
  <c r="AA217" i="6"/>
  <c r="AA216" i="6"/>
  <c r="AA215" i="6"/>
  <c r="AA214" i="6"/>
  <c r="AA213" i="6"/>
  <c r="AA212" i="6"/>
  <c r="AA211" i="6"/>
  <c r="AA210" i="6"/>
  <c r="AA209" i="6"/>
  <c r="AA208" i="6"/>
  <c r="AA207" i="6"/>
  <c r="AA206" i="6"/>
  <c r="AA205" i="6"/>
  <c r="AA204" i="6"/>
  <c r="AA203" i="6"/>
  <c r="AA202" i="6"/>
  <c r="AA201" i="6"/>
  <c r="AA200" i="6"/>
  <c r="AA199" i="6"/>
  <c r="AA198" i="6"/>
  <c r="AA197" i="6"/>
  <c r="AA196" i="6"/>
  <c r="AA195" i="6"/>
  <c r="AA194" i="6"/>
  <c r="AA193" i="6"/>
  <c r="AA192" i="6"/>
  <c r="AA191" i="6"/>
  <c r="AA190" i="6"/>
  <c r="AA189" i="6"/>
  <c r="AA188" i="6"/>
  <c r="AA187" i="6"/>
  <c r="AA186" i="6"/>
  <c r="AA185" i="6"/>
  <c r="AA184" i="6"/>
  <c r="AA183" i="6"/>
  <c r="AA182" i="6"/>
  <c r="AA181" i="6"/>
  <c r="AA180" i="6"/>
  <c r="AA179" i="6"/>
  <c r="AA178" i="6"/>
  <c r="AA177" i="6"/>
  <c r="AA176" i="6"/>
  <c r="AA175" i="6"/>
  <c r="AA174" i="6"/>
  <c r="AA173" i="6"/>
  <c r="AA172" i="6"/>
  <c r="AA171" i="6"/>
  <c r="AA170" i="6"/>
  <c r="AA169" i="6"/>
  <c r="AA168" i="6"/>
  <c r="AA167" i="6"/>
  <c r="AA166" i="6"/>
  <c r="AA165" i="6"/>
  <c r="AA164" i="6"/>
  <c r="AA163" i="6"/>
  <c r="AA162" i="6"/>
  <c r="AA161" i="6"/>
  <c r="AA160" i="6"/>
  <c r="AA159" i="6"/>
  <c r="AA158" i="6"/>
  <c r="AA157" i="6"/>
  <c r="AA156" i="6"/>
  <c r="AA155" i="6"/>
  <c r="AA154" i="6"/>
  <c r="AA153" i="6"/>
  <c r="AA152" i="6"/>
  <c r="AA151" i="6"/>
  <c r="AA150" i="6"/>
  <c r="AA149" i="6"/>
  <c r="AA148" i="6"/>
  <c r="AA147" i="6"/>
  <c r="AA146" i="6"/>
  <c r="AA145" i="6"/>
  <c r="AA144" i="6"/>
  <c r="AA143" i="6"/>
  <c r="AA142" i="6"/>
  <c r="AA141" i="6"/>
  <c r="AA140" i="6"/>
  <c r="AA139" i="6"/>
  <c r="AA138" i="6"/>
  <c r="AA137" i="6"/>
  <c r="AA136" i="6"/>
  <c r="AA135" i="6"/>
  <c r="AA134" i="6"/>
  <c r="AA133" i="6"/>
  <c r="AA132" i="6"/>
  <c r="AA131" i="6"/>
  <c r="AA130" i="6"/>
  <c r="AA129" i="6"/>
  <c r="AA128" i="6"/>
  <c r="AA127" i="6"/>
  <c r="AA126" i="6"/>
  <c r="AA125" i="6"/>
  <c r="AA124" i="6"/>
  <c r="AA123" i="6"/>
  <c r="AA122" i="6"/>
  <c r="AA121" i="6"/>
  <c r="AA120" i="6"/>
  <c r="AA119" i="6"/>
  <c r="AA118" i="6"/>
  <c r="AA117" i="6"/>
  <c r="AA116" i="6"/>
  <c r="AA115" i="6"/>
  <c r="AA114" i="6"/>
  <c r="AA113" i="6"/>
  <c r="AA112" i="6"/>
  <c r="AA111" i="6"/>
  <c r="AA110" i="6"/>
  <c r="AA109" i="6"/>
  <c r="AA108" i="6"/>
  <c r="AA107" i="6"/>
  <c r="AA106" i="6"/>
  <c r="AA105" i="6"/>
  <c r="AA104" i="6"/>
  <c r="AA103" i="6"/>
  <c r="AA102" i="6"/>
  <c r="AA101" i="6"/>
  <c r="AA100" i="6"/>
  <c r="AA99" i="6"/>
  <c r="AA98" i="6"/>
  <c r="AA97" i="6"/>
  <c r="AA96" i="6"/>
  <c r="AA95" i="6"/>
  <c r="AA94" i="6"/>
  <c r="AA93" i="6"/>
  <c r="AA92" i="6"/>
  <c r="AA91" i="6"/>
  <c r="AA90" i="6"/>
  <c r="AA89" i="6"/>
  <c r="AA88" i="6"/>
  <c r="AA87" i="6"/>
  <c r="AA86" i="6"/>
  <c r="AA85" i="6"/>
  <c r="AA84" i="6"/>
  <c r="AA83" i="6"/>
  <c r="AA82" i="6"/>
  <c r="AA81" i="6"/>
  <c r="AA80" i="6"/>
  <c r="AA79" i="6"/>
  <c r="AA78" i="6"/>
  <c r="AA77" i="6"/>
  <c r="AA76" i="6"/>
  <c r="AA75" i="6"/>
  <c r="AA74" i="6"/>
  <c r="AA73" i="6"/>
  <c r="AA72" i="6"/>
  <c r="AA71" i="6"/>
  <c r="AA70" i="6"/>
  <c r="AA69" i="6"/>
  <c r="AA68" i="6"/>
  <c r="AA67" i="6"/>
  <c r="AA66" i="6"/>
  <c r="AA65" i="6"/>
  <c r="AA64" i="6"/>
  <c r="AA63" i="6"/>
  <c r="AA62" i="6"/>
  <c r="AA61" i="6"/>
  <c r="AA60" i="6"/>
  <c r="AA59" i="6"/>
  <c r="AA58" i="6"/>
  <c r="AA57" i="6"/>
  <c r="AA56" i="6"/>
  <c r="AA55" i="6"/>
  <c r="AA54" i="6"/>
  <c r="AA53" i="6"/>
  <c r="AA52" i="6"/>
  <c r="AA51" i="6"/>
  <c r="AA50" i="6"/>
  <c r="AA49" i="6"/>
  <c r="AA48" i="6"/>
  <c r="AA47" i="6"/>
  <c r="AA46" i="6"/>
  <c r="AA45" i="6"/>
  <c r="AA44" i="6"/>
  <c r="AA43" i="6"/>
  <c r="AA42" i="6"/>
  <c r="AA41" i="6"/>
  <c r="AA40" i="6"/>
  <c r="AA39" i="6"/>
  <c r="AA38" i="6"/>
  <c r="AA37" i="6"/>
  <c r="AA36" i="6"/>
  <c r="AA35" i="6"/>
  <c r="AA34" i="6"/>
  <c r="AA33" i="6"/>
  <c r="AA32" i="6"/>
  <c r="AA31" i="6"/>
  <c r="AA30" i="6"/>
  <c r="AA29" i="6"/>
  <c r="AA28" i="6"/>
  <c r="AA27" i="6"/>
  <c r="AA26" i="6"/>
  <c r="AA25" i="6"/>
  <c r="AA24" i="6"/>
  <c r="AA23" i="6"/>
  <c r="AA22" i="6"/>
  <c r="AA21" i="6"/>
  <c r="AA20" i="6"/>
  <c r="AA19" i="6"/>
  <c r="AA18" i="6"/>
  <c r="AA17" i="6"/>
  <c r="AA16" i="6"/>
  <c r="AA15" i="6"/>
  <c r="AA14" i="6"/>
  <c r="AA13" i="6"/>
  <c r="AA12" i="6"/>
  <c r="AA11" i="6"/>
  <c r="AA10" i="6"/>
  <c r="AA9" i="6"/>
  <c r="AA8" i="6"/>
  <c r="AA7" i="6"/>
  <c r="AA6" i="6"/>
  <c r="AA5" i="6"/>
  <c r="AA369" i="6"/>
  <c r="R6" i="6"/>
  <c r="R7" i="6"/>
  <c r="R8" i="6"/>
  <c r="R9" i="6"/>
  <c r="R10" i="6"/>
  <c r="R11" i="6"/>
  <c r="R12" i="6"/>
  <c r="R13" i="6"/>
  <c r="R14" i="6"/>
  <c r="R15" i="6"/>
  <c r="R16" i="6"/>
  <c r="R17" i="6"/>
  <c r="R18" i="6"/>
  <c r="R19" i="6"/>
  <c r="R20" i="6"/>
  <c r="R21" i="6"/>
  <c r="R22" i="6"/>
  <c r="R23" i="6"/>
  <c r="R24" i="6"/>
  <c r="R25" i="6"/>
  <c r="R26" i="6"/>
  <c r="R27" i="6"/>
  <c r="R28" i="6"/>
  <c r="R29" i="6"/>
  <c r="R30" i="6"/>
  <c r="R31" i="6"/>
  <c r="R32" i="6"/>
  <c r="R33" i="6"/>
  <c r="R34" i="6"/>
  <c r="R35" i="6"/>
  <c r="R36" i="6"/>
  <c r="R37" i="6"/>
  <c r="R38" i="6"/>
  <c r="R39" i="6"/>
  <c r="R40" i="6"/>
  <c r="R41" i="6"/>
  <c r="R42" i="6"/>
  <c r="R43" i="6"/>
  <c r="R44" i="6"/>
  <c r="R45" i="6"/>
  <c r="R46" i="6"/>
  <c r="R47" i="6"/>
  <c r="R48" i="6"/>
  <c r="R49" i="6"/>
  <c r="R50" i="6"/>
  <c r="R51" i="6"/>
  <c r="R52" i="6"/>
  <c r="R53" i="6"/>
  <c r="R54" i="6"/>
  <c r="R55" i="6"/>
  <c r="R56" i="6"/>
  <c r="R57" i="6"/>
  <c r="R58" i="6"/>
  <c r="R59" i="6"/>
  <c r="R60" i="6"/>
  <c r="R61" i="6"/>
  <c r="R62" i="6"/>
  <c r="R63" i="6"/>
  <c r="R64" i="6"/>
  <c r="R65" i="6"/>
  <c r="R66" i="6"/>
  <c r="R67" i="6"/>
  <c r="R68" i="6"/>
  <c r="R69" i="6"/>
  <c r="R70" i="6"/>
  <c r="R71" i="6"/>
  <c r="R72" i="6"/>
  <c r="R73" i="6"/>
  <c r="R74" i="6"/>
  <c r="R75" i="6"/>
  <c r="R76" i="6"/>
  <c r="R77" i="6"/>
  <c r="R78" i="6"/>
  <c r="R79" i="6"/>
  <c r="R80" i="6"/>
  <c r="R81" i="6"/>
  <c r="R82" i="6"/>
  <c r="R83" i="6"/>
  <c r="R84" i="6"/>
  <c r="R85" i="6"/>
  <c r="R86" i="6"/>
  <c r="R87" i="6"/>
  <c r="R88" i="6"/>
  <c r="R89" i="6"/>
  <c r="R90" i="6"/>
  <c r="R91" i="6"/>
  <c r="R92" i="6"/>
  <c r="R93" i="6"/>
  <c r="R94" i="6"/>
  <c r="R95" i="6"/>
  <c r="R96" i="6"/>
  <c r="R97" i="6"/>
  <c r="R98" i="6"/>
  <c r="R99" i="6"/>
  <c r="R100" i="6"/>
  <c r="R101" i="6"/>
  <c r="R102" i="6"/>
  <c r="R103" i="6"/>
  <c r="R104" i="6"/>
  <c r="R105" i="6"/>
  <c r="R106" i="6"/>
  <c r="R107" i="6"/>
  <c r="R108" i="6"/>
  <c r="R109" i="6"/>
  <c r="R110" i="6"/>
  <c r="R111" i="6"/>
  <c r="R112" i="6"/>
  <c r="R113" i="6"/>
  <c r="R114" i="6"/>
  <c r="R115" i="6"/>
  <c r="R116" i="6"/>
  <c r="R117" i="6"/>
  <c r="R118" i="6"/>
  <c r="R119" i="6"/>
  <c r="R120" i="6"/>
  <c r="R121" i="6"/>
  <c r="R122" i="6"/>
  <c r="R123" i="6"/>
  <c r="R124" i="6"/>
  <c r="R125" i="6"/>
  <c r="R126" i="6"/>
  <c r="R127" i="6"/>
  <c r="R128" i="6"/>
  <c r="R129" i="6"/>
  <c r="R130" i="6"/>
  <c r="R131" i="6"/>
  <c r="R132" i="6"/>
  <c r="R133" i="6"/>
  <c r="R134" i="6"/>
  <c r="R135" i="6"/>
  <c r="R136" i="6"/>
  <c r="R137" i="6"/>
  <c r="R138" i="6"/>
  <c r="R139" i="6"/>
  <c r="R140" i="6"/>
  <c r="R141" i="6"/>
  <c r="R142" i="6"/>
  <c r="R143" i="6"/>
  <c r="R144" i="6"/>
  <c r="R145" i="6"/>
  <c r="R146" i="6"/>
  <c r="R147" i="6"/>
  <c r="R148" i="6"/>
  <c r="R149" i="6"/>
  <c r="R150" i="6"/>
  <c r="R151" i="6"/>
  <c r="R152" i="6"/>
  <c r="R153" i="6"/>
  <c r="R154" i="6"/>
  <c r="R155" i="6"/>
  <c r="R156" i="6"/>
  <c r="R157" i="6"/>
  <c r="R158" i="6"/>
  <c r="R159" i="6"/>
  <c r="R160" i="6"/>
  <c r="R161" i="6"/>
  <c r="R162" i="6"/>
  <c r="R163" i="6"/>
  <c r="R164" i="6"/>
  <c r="R165" i="6"/>
  <c r="R166" i="6"/>
  <c r="R167" i="6"/>
  <c r="R168" i="6"/>
  <c r="R169" i="6"/>
  <c r="R170" i="6"/>
  <c r="R171" i="6"/>
  <c r="R172" i="6"/>
  <c r="R173" i="6"/>
  <c r="R174" i="6"/>
  <c r="R175" i="6"/>
  <c r="R176" i="6"/>
  <c r="R177" i="6"/>
  <c r="R178" i="6"/>
  <c r="R179" i="6"/>
  <c r="R180" i="6"/>
  <c r="R181" i="6"/>
  <c r="R182" i="6"/>
  <c r="R183" i="6"/>
  <c r="R184" i="6"/>
  <c r="R185" i="6"/>
  <c r="R186" i="6"/>
  <c r="R187" i="6"/>
  <c r="R188" i="6"/>
  <c r="R189" i="6"/>
  <c r="R190" i="6"/>
  <c r="R191" i="6"/>
  <c r="R192" i="6"/>
  <c r="R193" i="6"/>
  <c r="R194" i="6"/>
  <c r="R195" i="6"/>
  <c r="R196" i="6"/>
  <c r="R197" i="6"/>
  <c r="R198" i="6"/>
  <c r="R199" i="6"/>
  <c r="R200" i="6"/>
  <c r="R201" i="6"/>
  <c r="R202" i="6"/>
  <c r="R203" i="6"/>
  <c r="R204" i="6"/>
  <c r="R205" i="6"/>
  <c r="R206" i="6"/>
  <c r="R207" i="6"/>
  <c r="R208" i="6"/>
  <c r="R209" i="6"/>
  <c r="R210" i="6"/>
  <c r="R211" i="6"/>
  <c r="R212" i="6"/>
  <c r="R213" i="6"/>
  <c r="R214" i="6"/>
  <c r="R215" i="6"/>
  <c r="R216" i="6"/>
  <c r="R217" i="6"/>
  <c r="R218" i="6"/>
  <c r="R219" i="6"/>
  <c r="R220" i="6"/>
  <c r="R221" i="6"/>
  <c r="R222" i="6"/>
  <c r="R223" i="6"/>
  <c r="R224" i="6"/>
  <c r="R225" i="6"/>
  <c r="R226" i="6"/>
  <c r="R227" i="6"/>
  <c r="R228" i="6"/>
  <c r="R229" i="6"/>
  <c r="R230" i="6"/>
  <c r="R231" i="6"/>
  <c r="R232" i="6"/>
  <c r="R233" i="6"/>
  <c r="R234" i="6"/>
  <c r="R235" i="6"/>
  <c r="R236" i="6"/>
  <c r="R237" i="6"/>
  <c r="R238" i="6"/>
  <c r="R239" i="6"/>
  <c r="R240" i="6"/>
  <c r="R241" i="6"/>
  <c r="R242" i="6"/>
  <c r="R243" i="6"/>
  <c r="R244" i="6"/>
  <c r="R245" i="6"/>
  <c r="R246" i="6"/>
  <c r="R247" i="6"/>
  <c r="R248" i="6"/>
  <c r="R249" i="6"/>
  <c r="R250" i="6"/>
  <c r="R251" i="6"/>
  <c r="R252" i="6"/>
  <c r="R253" i="6"/>
  <c r="R254" i="6"/>
  <c r="R255" i="6"/>
  <c r="R256" i="6"/>
  <c r="R257" i="6"/>
  <c r="R258" i="6"/>
  <c r="R259" i="6"/>
  <c r="R260" i="6"/>
  <c r="R261" i="6"/>
  <c r="R262" i="6"/>
  <c r="R263" i="6"/>
  <c r="R264" i="6"/>
  <c r="R265" i="6"/>
  <c r="R266" i="6"/>
  <c r="R267" i="6"/>
  <c r="R268" i="6"/>
  <c r="R269" i="6"/>
  <c r="R270" i="6"/>
  <c r="R271" i="6"/>
  <c r="R272" i="6"/>
  <c r="R273" i="6"/>
  <c r="R274" i="6"/>
  <c r="R275" i="6"/>
  <c r="R276" i="6"/>
  <c r="R277" i="6"/>
  <c r="R278" i="6"/>
  <c r="R279" i="6"/>
  <c r="R280" i="6"/>
  <c r="R281" i="6"/>
  <c r="R282" i="6"/>
  <c r="R283" i="6"/>
  <c r="R284" i="6"/>
  <c r="R285" i="6"/>
  <c r="R286" i="6"/>
  <c r="R287" i="6"/>
  <c r="R288" i="6"/>
  <c r="R289" i="6"/>
  <c r="R290" i="6"/>
  <c r="R291" i="6"/>
  <c r="R292" i="6"/>
  <c r="R293" i="6"/>
  <c r="R294" i="6"/>
  <c r="R295" i="6"/>
  <c r="R296" i="6"/>
  <c r="R297" i="6"/>
  <c r="R298" i="6"/>
  <c r="R299" i="6"/>
  <c r="R300" i="6"/>
  <c r="R301" i="6"/>
  <c r="R302" i="6"/>
  <c r="R303" i="6"/>
  <c r="R304" i="6"/>
  <c r="R305" i="6"/>
  <c r="R306" i="6"/>
  <c r="R307" i="6"/>
  <c r="R308" i="6"/>
  <c r="R309" i="6"/>
  <c r="R310" i="6"/>
  <c r="R311" i="6"/>
  <c r="R312" i="6"/>
  <c r="R313" i="6"/>
  <c r="R314" i="6"/>
  <c r="R315" i="6"/>
  <c r="R316" i="6"/>
  <c r="R317" i="6"/>
  <c r="R318" i="6"/>
  <c r="R319" i="6"/>
  <c r="R320" i="6"/>
  <c r="R321" i="6"/>
  <c r="R322" i="6"/>
  <c r="R323" i="6"/>
  <c r="R324" i="6"/>
  <c r="R325" i="6"/>
  <c r="R326" i="6"/>
  <c r="R327" i="6"/>
  <c r="R328" i="6"/>
  <c r="R329" i="6"/>
  <c r="R330" i="6"/>
  <c r="R331" i="6"/>
  <c r="R332" i="6"/>
  <c r="R333" i="6"/>
  <c r="R334" i="6"/>
  <c r="R335" i="6"/>
  <c r="R336" i="6"/>
  <c r="R337" i="6"/>
  <c r="R338" i="6"/>
  <c r="R339" i="6"/>
  <c r="R340" i="6"/>
  <c r="R341" i="6"/>
  <c r="R342" i="6"/>
  <c r="R343" i="6"/>
  <c r="R344" i="6"/>
  <c r="R345" i="6"/>
  <c r="R346" i="6"/>
  <c r="R347" i="6"/>
  <c r="R348" i="6"/>
  <c r="R349" i="6"/>
  <c r="R350" i="6"/>
  <c r="R351" i="6"/>
  <c r="R352" i="6"/>
  <c r="R353" i="6"/>
  <c r="R354" i="6"/>
  <c r="R355" i="6"/>
  <c r="R356" i="6"/>
  <c r="R357" i="6"/>
  <c r="R358" i="6"/>
  <c r="R359" i="6"/>
  <c r="R360" i="6"/>
  <c r="R361" i="6"/>
  <c r="R362" i="6"/>
  <c r="R363" i="6"/>
  <c r="R364" i="6"/>
  <c r="R365" i="6"/>
  <c r="R366" i="6"/>
  <c r="R367" i="6"/>
  <c r="R368" i="6"/>
  <c r="R369" i="6"/>
  <c r="R5" i="6"/>
  <c r="M7" i="6"/>
  <c r="M8" i="6"/>
  <c r="M10" i="6"/>
  <c r="M11" i="6"/>
  <c r="M12" i="6"/>
  <c r="M13" i="6"/>
  <c r="M14" i="6"/>
  <c r="M15" i="6"/>
  <c r="M16" i="6"/>
  <c r="M17" i="6"/>
  <c r="M18" i="6"/>
  <c r="M19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37" i="6"/>
  <c r="M38" i="6"/>
  <c r="M39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4" i="6"/>
  <c r="M55" i="6"/>
  <c r="M56" i="6"/>
  <c r="M57" i="6"/>
  <c r="M58" i="6"/>
  <c r="M59" i="6"/>
  <c r="M60" i="6"/>
  <c r="M61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89" i="6"/>
  <c r="M90" i="6"/>
  <c r="M91" i="6"/>
  <c r="M92" i="6"/>
  <c r="M93" i="6"/>
  <c r="M94" i="6"/>
  <c r="M95" i="6"/>
  <c r="M96" i="6"/>
  <c r="M97" i="6"/>
  <c r="M98" i="6"/>
  <c r="M99" i="6"/>
  <c r="M100" i="6"/>
  <c r="M101" i="6"/>
  <c r="M102" i="6"/>
  <c r="M103" i="6"/>
  <c r="M104" i="6"/>
  <c r="M105" i="6"/>
  <c r="M106" i="6"/>
  <c r="M107" i="6"/>
  <c r="M108" i="6"/>
  <c r="M109" i="6"/>
  <c r="M110" i="6"/>
  <c r="M111" i="6"/>
  <c r="M112" i="6"/>
  <c r="M113" i="6"/>
  <c r="M114" i="6"/>
  <c r="M115" i="6"/>
  <c r="M116" i="6"/>
  <c r="M117" i="6"/>
  <c r="M118" i="6"/>
  <c r="M119" i="6"/>
  <c r="M120" i="6"/>
  <c r="M121" i="6"/>
  <c r="M122" i="6"/>
  <c r="M123" i="6"/>
  <c r="M124" i="6"/>
  <c r="M125" i="6"/>
  <c r="M126" i="6"/>
  <c r="M127" i="6"/>
  <c r="M128" i="6"/>
  <c r="M129" i="6"/>
  <c r="M130" i="6"/>
  <c r="M131" i="6"/>
  <c r="M132" i="6"/>
  <c r="M133" i="6"/>
  <c r="M134" i="6"/>
  <c r="M135" i="6"/>
  <c r="M136" i="6"/>
  <c r="M137" i="6"/>
  <c r="M138" i="6"/>
  <c r="M139" i="6"/>
  <c r="M140" i="6"/>
  <c r="M141" i="6"/>
  <c r="M142" i="6"/>
  <c r="M143" i="6"/>
  <c r="M144" i="6"/>
  <c r="M145" i="6"/>
  <c r="M146" i="6"/>
  <c r="M147" i="6"/>
  <c r="M148" i="6"/>
  <c r="M149" i="6"/>
  <c r="M150" i="6"/>
  <c r="M151" i="6"/>
  <c r="M152" i="6"/>
  <c r="M153" i="6"/>
  <c r="M154" i="6"/>
  <c r="M155" i="6"/>
  <c r="M156" i="6"/>
  <c r="M157" i="6"/>
  <c r="M158" i="6"/>
  <c r="M159" i="6"/>
  <c r="M160" i="6"/>
  <c r="M161" i="6"/>
  <c r="M162" i="6"/>
  <c r="M163" i="6"/>
  <c r="M164" i="6"/>
  <c r="M165" i="6"/>
  <c r="M166" i="6"/>
  <c r="M167" i="6"/>
  <c r="M168" i="6"/>
  <c r="M169" i="6"/>
  <c r="M170" i="6"/>
  <c r="M171" i="6"/>
  <c r="M172" i="6"/>
  <c r="M173" i="6"/>
  <c r="M174" i="6"/>
  <c r="M175" i="6"/>
  <c r="M176" i="6"/>
  <c r="M177" i="6"/>
  <c r="M178" i="6"/>
  <c r="M179" i="6"/>
  <c r="M180" i="6"/>
  <c r="M181" i="6"/>
  <c r="M182" i="6"/>
  <c r="M183" i="6"/>
  <c r="M184" i="6"/>
  <c r="M185" i="6"/>
  <c r="M186" i="6"/>
  <c r="M187" i="6"/>
  <c r="M188" i="6"/>
  <c r="M189" i="6"/>
  <c r="M190" i="6"/>
  <c r="M191" i="6"/>
  <c r="M192" i="6"/>
  <c r="M193" i="6"/>
  <c r="M194" i="6"/>
  <c r="M195" i="6"/>
  <c r="M196" i="6"/>
  <c r="M197" i="6"/>
  <c r="M198" i="6"/>
  <c r="M199" i="6"/>
  <c r="M200" i="6"/>
  <c r="M201" i="6"/>
  <c r="M202" i="6"/>
  <c r="M203" i="6"/>
  <c r="M204" i="6"/>
  <c r="M205" i="6"/>
  <c r="M206" i="6"/>
  <c r="M207" i="6"/>
  <c r="M208" i="6"/>
  <c r="M209" i="6"/>
  <c r="M210" i="6"/>
  <c r="M211" i="6"/>
  <c r="M212" i="6"/>
  <c r="M213" i="6"/>
  <c r="M214" i="6"/>
  <c r="M215" i="6"/>
  <c r="M216" i="6"/>
  <c r="M217" i="6"/>
  <c r="M218" i="6"/>
  <c r="M219" i="6"/>
  <c r="M220" i="6"/>
  <c r="M221" i="6"/>
  <c r="M222" i="6"/>
  <c r="M223" i="6"/>
  <c r="M224" i="6"/>
  <c r="M225" i="6"/>
  <c r="M226" i="6"/>
  <c r="M227" i="6"/>
  <c r="M228" i="6"/>
  <c r="M229" i="6"/>
  <c r="M230" i="6"/>
  <c r="M231" i="6"/>
  <c r="M232" i="6"/>
  <c r="M233" i="6"/>
  <c r="M234" i="6"/>
  <c r="M235" i="6"/>
  <c r="M236" i="6"/>
  <c r="M237" i="6"/>
  <c r="M238" i="6"/>
  <c r="M239" i="6"/>
  <c r="M240" i="6"/>
  <c r="M241" i="6"/>
  <c r="M242" i="6"/>
  <c r="M243" i="6"/>
  <c r="M244" i="6"/>
  <c r="M245" i="6"/>
  <c r="M246" i="6"/>
  <c r="M247" i="6"/>
  <c r="M248" i="6"/>
  <c r="M249" i="6"/>
  <c r="M250" i="6"/>
  <c r="M251" i="6"/>
  <c r="M252" i="6"/>
  <c r="M253" i="6"/>
  <c r="M254" i="6"/>
  <c r="M255" i="6"/>
  <c r="M256" i="6"/>
  <c r="M257" i="6"/>
  <c r="M258" i="6"/>
  <c r="M259" i="6"/>
  <c r="M260" i="6"/>
  <c r="M261" i="6"/>
  <c r="M262" i="6"/>
  <c r="M263" i="6"/>
  <c r="M264" i="6"/>
  <c r="M265" i="6"/>
  <c r="M266" i="6"/>
  <c r="M267" i="6"/>
  <c r="M268" i="6"/>
  <c r="M269" i="6"/>
  <c r="M270" i="6"/>
  <c r="M271" i="6"/>
  <c r="M272" i="6"/>
  <c r="M273" i="6"/>
  <c r="M274" i="6"/>
  <c r="M275" i="6"/>
  <c r="M276" i="6"/>
  <c r="M277" i="6"/>
  <c r="M278" i="6"/>
  <c r="M279" i="6"/>
  <c r="M280" i="6"/>
  <c r="M281" i="6"/>
  <c r="M282" i="6"/>
  <c r="M283" i="6"/>
  <c r="M284" i="6"/>
  <c r="M285" i="6"/>
  <c r="M286" i="6"/>
  <c r="M287" i="6"/>
  <c r="M288" i="6"/>
  <c r="M289" i="6"/>
  <c r="M290" i="6"/>
  <c r="M291" i="6"/>
  <c r="M292" i="6"/>
  <c r="M293" i="6"/>
  <c r="M294" i="6"/>
  <c r="M295" i="6"/>
  <c r="M296" i="6"/>
  <c r="M297" i="6"/>
  <c r="M298" i="6"/>
  <c r="M299" i="6"/>
  <c r="M300" i="6"/>
  <c r="M301" i="6"/>
  <c r="M302" i="6"/>
  <c r="M303" i="6"/>
  <c r="M304" i="6"/>
  <c r="M305" i="6"/>
  <c r="M306" i="6"/>
  <c r="M307" i="6"/>
  <c r="M308" i="6"/>
  <c r="M309" i="6"/>
  <c r="M310" i="6"/>
  <c r="M311" i="6"/>
  <c r="M312" i="6"/>
  <c r="M313" i="6"/>
  <c r="M314" i="6"/>
  <c r="M315" i="6"/>
  <c r="M316" i="6"/>
  <c r="M317" i="6"/>
  <c r="M318" i="6"/>
  <c r="M319" i="6"/>
  <c r="M320" i="6"/>
  <c r="M321" i="6"/>
  <c r="M322" i="6"/>
  <c r="M323" i="6"/>
  <c r="M324" i="6"/>
  <c r="M325" i="6"/>
  <c r="M326" i="6"/>
  <c r="M327" i="6"/>
  <c r="M328" i="6"/>
  <c r="M329" i="6"/>
  <c r="M330" i="6"/>
  <c r="M331" i="6"/>
  <c r="M332" i="6"/>
  <c r="M333" i="6"/>
  <c r="M334" i="6"/>
  <c r="M335" i="6"/>
  <c r="M336" i="6"/>
  <c r="M337" i="6"/>
  <c r="M338" i="6"/>
  <c r="M339" i="6"/>
  <c r="M340" i="6"/>
  <c r="M341" i="6"/>
  <c r="M342" i="6"/>
  <c r="M343" i="6"/>
  <c r="M344" i="6"/>
  <c r="M345" i="6"/>
  <c r="M346" i="6"/>
  <c r="M347" i="6"/>
  <c r="M348" i="6"/>
  <c r="M349" i="6"/>
  <c r="M350" i="6"/>
  <c r="M351" i="6"/>
  <c r="M352" i="6"/>
  <c r="M353" i="6"/>
  <c r="M354" i="6"/>
  <c r="M355" i="6"/>
  <c r="M356" i="6"/>
  <c r="M357" i="6"/>
  <c r="M358" i="6"/>
  <c r="M359" i="6"/>
  <c r="M360" i="6"/>
  <c r="M361" i="6"/>
  <c r="M362" i="6"/>
  <c r="M363" i="6"/>
  <c r="M364" i="6"/>
  <c r="M365" i="6"/>
  <c r="M366" i="6"/>
  <c r="M367" i="6"/>
  <c r="M368" i="6"/>
  <c r="M369" i="6"/>
  <c r="M6" i="6"/>
  <c r="M5" i="6"/>
  <c r="DG80" i="6" l="1"/>
  <c r="DG202" i="6"/>
  <c r="DH202" i="6" s="1"/>
  <c r="DG162" i="6"/>
  <c r="DE116" i="6"/>
  <c r="DE37" i="6"/>
  <c r="DF37" i="6" s="1"/>
  <c r="DE204" i="6"/>
  <c r="DE203" i="6"/>
  <c r="DE78" i="6"/>
  <c r="DF78" i="6" s="1"/>
  <c r="DG117" i="6"/>
  <c r="BP13" i="6"/>
  <c r="DG76" i="6"/>
  <c r="DE79" i="6"/>
  <c r="DE119" i="6"/>
  <c r="DE117" i="6"/>
  <c r="DF117" i="6" s="1"/>
  <c r="DG203" i="6"/>
  <c r="DG77" i="6"/>
  <c r="DH77" i="6" s="1"/>
  <c r="DE80" i="6"/>
  <c r="DE120" i="6"/>
  <c r="DE200" i="6"/>
  <c r="DF200" i="6" s="1"/>
  <c r="DG204" i="6"/>
  <c r="DG78" i="6"/>
  <c r="DH78" i="6" s="1"/>
  <c r="DG79" i="6"/>
  <c r="DG118" i="6"/>
  <c r="DH118" i="6" s="1"/>
  <c r="DE201" i="6"/>
  <c r="DF201" i="6" s="1"/>
  <c r="DE76" i="6"/>
  <c r="DF76" i="6" s="1"/>
  <c r="DG119" i="6"/>
  <c r="DE202" i="6"/>
  <c r="DF202" i="6" s="1"/>
  <c r="DE77" i="6"/>
  <c r="DG120" i="6"/>
  <c r="DG116" i="6"/>
  <c r="DH116" i="6" s="1"/>
  <c r="DG200" i="6"/>
  <c r="DH200" i="6" s="1"/>
  <c r="DG201" i="6"/>
  <c r="DH201" i="6" s="1"/>
  <c r="DE118" i="6"/>
  <c r="BN11" i="6"/>
  <c r="BM15" i="6"/>
  <c r="BR15" i="6"/>
  <c r="BN15" i="6"/>
  <c r="BZ15" i="6" s="1"/>
  <c r="BQ15" i="6"/>
  <c r="CB15" i="6" s="1"/>
  <c r="DE35" i="6"/>
  <c r="DF35" i="6" s="1"/>
  <c r="I149" i="6"/>
  <c r="I157" i="6"/>
  <c r="I165" i="6"/>
  <c r="I173" i="6"/>
  <c r="I181" i="6"/>
  <c r="I189" i="6"/>
  <c r="I197" i="6"/>
  <c r="I205" i="6"/>
  <c r="I213" i="6"/>
  <c r="I221" i="6"/>
  <c r="I229" i="6"/>
  <c r="I237" i="6"/>
  <c r="I245" i="6"/>
  <c r="I253" i="6"/>
  <c r="I261" i="6"/>
  <c r="I269" i="6"/>
  <c r="I277" i="6"/>
  <c r="I285" i="6"/>
  <c r="I293" i="6"/>
  <c r="I301" i="6"/>
  <c r="I309" i="6"/>
  <c r="I317" i="6"/>
  <c r="I325" i="6"/>
  <c r="I333" i="6"/>
  <c r="I341" i="6"/>
  <c r="I349" i="6"/>
  <c r="I357" i="6"/>
  <c r="I365" i="6"/>
  <c r="BR9" i="6"/>
  <c r="CC9" i="6" s="1"/>
  <c r="BN16" i="6"/>
  <c r="BL14" i="6"/>
  <c r="I90" i="6"/>
  <c r="I98" i="6"/>
  <c r="I106" i="6"/>
  <c r="I114" i="6"/>
  <c r="I122" i="6"/>
  <c r="I130" i="6"/>
  <c r="I138" i="6"/>
  <c r="I146" i="6"/>
  <c r="I154" i="6"/>
  <c r="I162" i="6"/>
  <c r="I170" i="6"/>
  <c r="I178" i="6"/>
  <c r="I186" i="6"/>
  <c r="I194" i="6"/>
  <c r="I202" i="6"/>
  <c r="I210" i="6"/>
  <c r="I218" i="6"/>
  <c r="I226" i="6"/>
  <c r="I234" i="6"/>
  <c r="I242" i="6"/>
  <c r="I250" i="6"/>
  <c r="I258" i="6"/>
  <c r="I266" i="6"/>
  <c r="I274" i="6"/>
  <c r="I282" i="6"/>
  <c r="I290" i="6"/>
  <c r="I298" i="6"/>
  <c r="I306" i="6"/>
  <c r="I314" i="6"/>
  <c r="I322" i="6"/>
  <c r="I330" i="6"/>
  <c r="I338" i="6"/>
  <c r="I346" i="6"/>
  <c r="I354" i="6"/>
  <c r="I362" i="6"/>
  <c r="V5" i="6"/>
  <c r="I91" i="6"/>
  <c r="I99" i="6"/>
  <c r="I107" i="6"/>
  <c r="I115" i="6"/>
  <c r="I123" i="6"/>
  <c r="I131" i="6"/>
  <c r="I139" i="6"/>
  <c r="I147" i="6"/>
  <c r="I155" i="6"/>
  <c r="I163" i="6"/>
  <c r="I171" i="6"/>
  <c r="I179" i="6"/>
  <c r="I187" i="6"/>
  <c r="I195" i="6"/>
  <c r="I203" i="6"/>
  <c r="I211" i="6"/>
  <c r="I219" i="6"/>
  <c r="I227" i="6"/>
  <c r="I235" i="6"/>
  <c r="I243" i="6"/>
  <c r="I251" i="6"/>
  <c r="I259" i="6"/>
  <c r="I267" i="6"/>
  <c r="I275" i="6"/>
  <c r="I283" i="6"/>
  <c r="I291" i="6"/>
  <c r="I299" i="6"/>
  <c r="I307" i="6"/>
  <c r="I315" i="6"/>
  <c r="I323" i="6"/>
  <c r="I331" i="6"/>
  <c r="I339" i="6"/>
  <c r="I347" i="6"/>
  <c r="I355" i="6"/>
  <c r="I363" i="6"/>
  <c r="I92" i="6"/>
  <c r="I100" i="6"/>
  <c r="I108" i="6"/>
  <c r="I116" i="6"/>
  <c r="I124" i="6"/>
  <c r="I132" i="6"/>
  <c r="I140" i="6"/>
  <c r="I148" i="6"/>
  <c r="I156" i="6"/>
  <c r="I164" i="6"/>
  <c r="I172" i="6"/>
  <c r="I180" i="6"/>
  <c r="I188" i="6"/>
  <c r="I196" i="6"/>
  <c r="I204" i="6"/>
  <c r="I212" i="6"/>
  <c r="I220" i="6"/>
  <c r="I228" i="6"/>
  <c r="I236" i="6"/>
  <c r="I244" i="6"/>
  <c r="I252" i="6"/>
  <c r="I260" i="6"/>
  <c r="I268" i="6"/>
  <c r="I276" i="6"/>
  <c r="I284" i="6"/>
  <c r="I292" i="6"/>
  <c r="I300" i="6"/>
  <c r="I308" i="6"/>
  <c r="I316" i="6"/>
  <c r="I324" i="6"/>
  <c r="I332" i="6"/>
  <c r="I340" i="6"/>
  <c r="I348" i="6"/>
  <c r="I356" i="6"/>
  <c r="I364" i="6"/>
  <c r="I89" i="6"/>
  <c r="I97" i="6"/>
  <c r="I105" i="6"/>
  <c r="I113" i="6"/>
  <c r="I121" i="6"/>
  <c r="I129" i="6"/>
  <c r="I137" i="6"/>
  <c r="I145" i="6"/>
  <c r="I153" i="6"/>
  <c r="I161" i="6"/>
  <c r="I169" i="6"/>
  <c r="I177" i="6"/>
  <c r="I185" i="6"/>
  <c r="I193" i="6"/>
  <c r="I201" i="6"/>
  <c r="I209" i="6"/>
  <c r="I217" i="6"/>
  <c r="I225" i="6"/>
  <c r="I233" i="6"/>
  <c r="I241" i="6"/>
  <c r="I249" i="6"/>
  <c r="I257" i="6"/>
  <c r="I265" i="6"/>
  <c r="I273" i="6"/>
  <c r="I281" i="6"/>
  <c r="I289" i="6"/>
  <c r="I297" i="6"/>
  <c r="I305" i="6"/>
  <c r="I313" i="6"/>
  <c r="I321" i="6"/>
  <c r="I329" i="6"/>
  <c r="I337" i="6"/>
  <c r="I345" i="6"/>
  <c r="I353" i="6"/>
  <c r="I361" i="6"/>
  <c r="I369" i="6"/>
  <c r="I93" i="6"/>
  <c r="I101" i="6"/>
  <c r="I109" i="6"/>
  <c r="I117" i="6"/>
  <c r="I125" i="6"/>
  <c r="I133" i="6"/>
  <c r="I141" i="6"/>
  <c r="I366" i="6"/>
  <c r="I94" i="6"/>
  <c r="I102" i="6"/>
  <c r="I110" i="6"/>
  <c r="I118" i="6"/>
  <c r="I126" i="6"/>
  <c r="I134" i="6"/>
  <c r="I142" i="6"/>
  <c r="I150" i="6"/>
  <c r="I158" i="6"/>
  <c r="I166" i="6"/>
  <c r="I174" i="6"/>
  <c r="I182" i="6"/>
  <c r="I190" i="6"/>
  <c r="I198" i="6"/>
  <c r="I206" i="6"/>
  <c r="I214" i="6"/>
  <c r="I222" i="6"/>
  <c r="I230" i="6"/>
  <c r="I238" i="6"/>
  <c r="I246" i="6"/>
  <c r="I254" i="6"/>
  <c r="I262" i="6"/>
  <c r="I270" i="6"/>
  <c r="I278" i="6"/>
  <c r="I286" i="6"/>
  <c r="I294" i="6"/>
  <c r="I302" i="6"/>
  <c r="I310" i="6"/>
  <c r="I318" i="6"/>
  <c r="I326" i="6"/>
  <c r="I334" i="6"/>
  <c r="I342" i="6"/>
  <c r="I350" i="6"/>
  <c r="I358" i="6"/>
  <c r="I87" i="6"/>
  <c r="I95" i="6"/>
  <c r="I103" i="6"/>
  <c r="I111" i="6"/>
  <c r="I119" i="6"/>
  <c r="I127" i="6"/>
  <c r="I135" i="6"/>
  <c r="I143" i="6"/>
  <c r="I151" i="6"/>
  <c r="I159" i="6"/>
  <c r="I167" i="6"/>
  <c r="I175" i="6"/>
  <c r="I183" i="6"/>
  <c r="I191" i="6"/>
  <c r="I199" i="6"/>
  <c r="I207" i="6"/>
  <c r="I215" i="6"/>
  <c r="I223" i="6"/>
  <c r="I231" i="6"/>
  <c r="I239" i="6"/>
  <c r="I247" i="6"/>
  <c r="I255" i="6"/>
  <c r="I263" i="6"/>
  <c r="I271" i="6"/>
  <c r="I279" i="6"/>
  <c r="I287" i="6"/>
  <c r="I295" i="6"/>
  <c r="I303" i="6"/>
  <c r="I311" i="6"/>
  <c r="I319" i="6"/>
  <c r="I327" i="6"/>
  <c r="I335" i="6"/>
  <c r="I343" i="6"/>
  <c r="I351" i="6"/>
  <c r="I359" i="6"/>
  <c r="I367" i="6"/>
  <c r="I88" i="6"/>
  <c r="I96" i="6"/>
  <c r="I104" i="6"/>
  <c r="I112" i="6"/>
  <c r="I120" i="6"/>
  <c r="I128" i="6"/>
  <c r="I136" i="6"/>
  <c r="I144" i="6"/>
  <c r="I152" i="6"/>
  <c r="I160" i="6"/>
  <c r="I168" i="6"/>
  <c r="I176" i="6"/>
  <c r="I184" i="6"/>
  <c r="I192" i="6"/>
  <c r="I200" i="6"/>
  <c r="I208" i="6"/>
  <c r="I216" i="6"/>
  <c r="I224" i="6"/>
  <c r="I232" i="6"/>
  <c r="I240" i="6"/>
  <c r="I248" i="6"/>
  <c r="I256" i="6"/>
  <c r="I264" i="6"/>
  <c r="I272" i="6"/>
  <c r="I280" i="6"/>
  <c r="I288" i="6"/>
  <c r="I296" i="6"/>
  <c r="I304" i="6"/>
  <c r="I312" i="6"/>
  <c r="I320" i="6"/>
  <c r="I336" i="6"/>
  <c r="I344" i="6"/>
  <c r="I352" i="6"/>
  <c r="I360" i="6"/>
  <c r="I368" i="6"/>
  <c r="BL16" i="6"/>
  <c r="BP14" i="6"/>
  <c r="CA14" i="6" s="1"/>
  <c r="BP16" i="6"/>
  <c r="I328" i="6"/>
  <c r="BR8" i="6"/>
  <c r="CC8" i="6" s="1"/>
  <c r="BP12" i="6"/>
  <c r="CA12" i="6" s="1"/>
  <c r="BP11" i="6"/>
  <c r="CA11" i="6" s="1"/>
  <c r="CA13" i="6"/>
  <c r="CA10" i="6"/>
  <c r="BP9" i="6"/>
  <c r="CA9" i="6" s="1"/>
  <c r="BP15" i="6"/>
  <c r="CA15" i="6" s="1"/>
  <c r="BL15" i="6"/>
  <c r="BL8" i="6"/>
  <c r="BL9" i="6"/>
  <c r="BL10" i="6"/>
  <c r="BL11" i="6"/>
  <c r="BL12" i="6"/>
  <c r="BL13" i="6"/>
  <c r="BZ11" i="6"/>
  <c r="DG161" i="6"/>
  <c r="DH161" i="6" s="1"/>
  <c r="DG36" i="6"/>
  <c r="DH36" i="6" s="1"/>
  <c r="DG160" i="6"/>
  <c r="DH160" i="6" s="1"/>
  <c r="BN9" i="6"/>
  <c r="BZ9" i="6" s="1"/>
  <c r="BR10" i="6"/>
  <c r="CC10" i="6" s="1"/>
  <c r="BD123" i="6"/>
  <c r="BD124" i="6"/>
  <c r="BD125" i="6"/>
  <c r="BD126" i="6"/>
  <c r="BD127" i="6"/>
  <c r="BD128" i="6"/>
  <c r="BD129" i="6"/>
  <c r="BD130" i="6"/>
  <c r="BD131" i="6"/>
  <c r="BD132" i="6"/>
  <c r="BD133" i="6"/>
  <c r="BD134" i="6"/>
  <c r="BD135" i="6"/>
  <c r="BD136" i="6"/>
  <c r="BD137" i="6"/>
  <c r="BD138" i="6"/>
  <c r="BD139" i="6"/>
  <c r="BD140" i="6"/>
  <c r="BD141" i="6"/>
  <c r="BD142" i="6"/>
  <c r="BD143" i="6"/>
  <c r="BD144" i="6"/>
  <c r="BD145" i="6"/>
  <c r="BD146" i="6"/>
  <c r="BD147" i="6"/>
  <c r="BD148" i="6"/>
  <c r="BD149" i="6"/>
  <c r="BD150" i="6"/>
  <c r="BD151" i="6"/>
  <c r="BD152" i="6"/>
  <c r="BD175" i="6"/>
  <c r="BD176" i="6"/>
  <c r="BD177" i="6"/>
  <c r="BD178" i="6"/>
  <c r="BD179" i="6"/>
  <c r="BD180" i="6"/>
  <c r="BD181" i="6"/>
  <c r="BD182" i="6"/>
  <c r="BD183" i="6"/>
  <c r="BD184" i="6"/>
  <c r="BD185" i="6"/>
  <c r="BD186" i="6"/>
  <c r="BD187" i="6"/>
  <c r="BD188" i="6"/>
  <c r="BD189" i="6"/>
  <c r="BD190" i="6"/>
  <c r="BD191" i="6"/>
  <c r="BD192" i="6"/>
  <c r="BD193" i="6"/>
  <c r="BD194" i="6"/>
  <c r="BD195" i="6"/>
  <c r="BD196" i="6"/>
  <c r="BD198" i="6"/>
  <c r="BD199" i="6"/>
  <c r="BD200" i="6"/>
  <c r="BD197" i="6"/>
  <c r="BR13" i="6"/>
  <c r="CC13" i="6" s="1"/>
  <c r="DG164" i="6"/>
  <c r="DG163" i="6"/>
  <c r="DH162" i="6"/>
  <c r="DF162" i="6"/>
  <c r="DF161" i="6"/>
  <c r="DF160" i="6"/>
  <c r="DE36" i="6"/>
  <c r="DF36" i="6" s="1"/>
  <c r="DE38" i="6"/>
  <c r="BD153" i="6"/>
  <c r="BD154" i="6"/>
  <c r="BD155" i="6"/>
  <c r="BD156" i="6"/>
  <c r="BD157" i="6"/>
  <c r="BD158" i="6"/>
  <c r="BD159" i="6"/>
  <c r="BD160" i="6"/>
  <c r="BD161" i="6"/>
  <c r="BD162" i="6"/>
  <c r="BD163" i="6"/>
  <c r="BD164" i="6"/>
  <c r="BD165" i="6"/>
  <c r="BD166" i="6"/>
  <c r="BD167" i="6"/>
  <c r="BD168" i="6"/>
  <c r="BD169" i="6"/>
  <c r="BD170" i="6"/>
  <c r="BD171" i="6"/>
  <c r="BD172" i="6"/>
  <c r="BD173" i="6"/>
  <c r="BD174" i="6"/>
  <c r="BR5" i="6"/>
  <c r="CC5" i="6" s="1"/>
  <c r="BR14" i="6"/>
  <c r="CC14" i="6" s="1"/>
  <c r="BD103" i="6"/>
  <c r="BD104" i="6"/>
  <c r="BD105" i="6"/>
  <c r="BD106" i="6"/>
  <c r="BD107" i="6"/>
  <c r="BD108" i="6"/>
  <c r="BD109" i="6"/>
  <c r="BD110" i="6"/>
  <c r="BD111" i="6"/>
  <c r="BD112" i="6"/>
  <c r="BD113" i="6"/>
  <c r="BD114" i="6"/>
  <c r="BD115" i="6"/>
  <c r="BD116" i="6"/>
  <c r="BD117" i="6"/>
  <c r="BD118" i="6"/>
  <c r="BD119" i="6"/>
  <c r="BD120" i="6"/>
  <c r="BD121" i="6"/>
  <c r="BD122" i="6"/>
  <c r="BD201" i="6"/>
  <c r="BD203" i="6"/>
  <c r="BD204" i="6"/>
  <c r="BD205" i="6"/>
  <c r="BD202" i="6"/>
  <c r="BD276" i="6"/>
  <c r="BD206" i="6"/>
  <c r="BD277" i="6"/>
  <c r="BD278" i="6"/>
  <c r="BD279" i="6"/>
  <c r="BD280" i="6"/>
  <c r="BD281" i="6"/>
  <c r="BD33" i="6"/>
  <c r="BD34" i="6"/>
  <c r="BD35" i="6"/>
  <c r="BD36" i="6"/>
  <c r="BD37" i="6"/>
  <c r="BD38" i="6"/>
  <c r="BD39" i="6"/>
  <c r="BD40" i="6"/>
  <c r="BD41" i="6"/>
  <c r="BD42" i="6"/>
  <c r="BD43" i="6"/>
  <c r="BD44" i="6"/>
  <c r="BD45" i="6"/>
  <c r="BD46" i="6"/>
  <c r="BD47" i="6"/>
  <c r="BD48" i="6"/>
  <c r="BD49" i="6"/>
  <c r="BD50" i="6"/>
  <c r="BD51" i="6"/>
  <c r="BD52" i="6"/>
  <c r="BD53" i="6"/>
  <c r="BD54" i="6"/>
  <c r="BD55" i="6"/>
  <c r="BD56" i="6"/>
  <c r="BD57" i="6"/>
  <c r="BD58" i="6"/>
  <c r="BD59" i="6"/>
  <c r="BD60" i="6"/>
  <c r="BD61" i="6"/>
  <c r="BD62" i="6"/>
  <c r="BD63" i="6"/>
  <c r="BD64" i="6"/>
  <c r="BD65" i="6"/>
  <c r="BD66" i="6"/>
  <c r="BD67" i="6"/>
  <c r="BD68" i="6"/>
  <c r="BD69" i="6"/>
  <c r="BD70" i="6"/>
  <c r="BD71" i="6"/>
  <c r="BD72" i="6"/>
  <c r="BD73" i="6"/>
  <c r="BD74" i="6"/>
  <c r="BD75" i="6"/>
  <c r="BD76" i="6"/>
  <c r="BD77" i="6"/>
  <c r="BD78" i="6"/>
  <c r="BD79" i="6"/>
  <c r="BD80" i="6"/>
  <c r="BD81" i="6"/>
  <c r="BD82" i="6"/>
  <c r="BD83" i="6"/>
  <c r="BD84" i="6"/>
  <c r="BD85" i="6"/>
  <c r="BD86" i="6"/>
  <c r="BD87" i="6"/>
  <c r="BD88" i="6"/>
  <c r="BD89" i="6"/>
  <c r="BD90" i="6"/>
  <c r="BD91" i="6"/>
  <c r="BD92" i="6"/>
  <c r="BD93" i="6"/>
  <c r="BD94" i="6"/>
  <c r="BD95" i="6"/>
  <c r="BD96" i="6"/>
  <c r="BD97" i="6"/>
  <c r="BD98" i="6"/>
  <c r="BD99" i="6"/>
  <c r="BD100" i="6"/>
  <c r="BD101" i="6"/>
  <c r="BD102" i="6"/>
  <c r="BD207" i="6"/>
  <c r="BD208" i="6"/>
  <c r="BD209" i="6"/>
  <c r="BD210" i="6"/>
  <c r="BD211" i="6"/>
  <c r="BD212" i="6"/>
  <c r="BD213" i="6"/>
  <c r="BD214" i="6"/>
  <c r="BD215" i="6"/>
  <c r="BD216" i="6"/>
  <c r="BD217" i="6"/>
  <c r="BD218" i="6"/>
  <c r="BD219" i="6"/>
  <c r="BD220" i="6"/>
  <c r="BD221" i="6"/>
  <c r="BD222" i="6"/>
  <c r="BD223" i="6"/>
  <c r="BD224" i="6"/>
  <c r="BD225" i="6"/>
  <c r="BD226" i="6"/>
  <c r="BD227" i="6"/>
  <c r="BD228" i="6"/>
  <c r="BD229" i="6"/>
  <c r="BD230" i="6"/>
  <c r="BD231" i="6"/>
  <c r="BD232" i="6"/>
  <c r="BD233" i="6"/>
  <c r="BD234" i="6"/>
  <c r="BD235" i="6"/>
  <c r="BD236" i="6"/>
  <c r="BD237" i="6"/>
  <c r="BD238" i="6"/>
  <c r="BD239" i="6"/>
  <c r="BD240" i="6"/>
  <c r="BD241" i="6"/>
  <c r="BD242" i="6"/>
  <c r="BD243" i="6"/>
  <c r="BD244" i="6"/>
  <c r="BD245" i="6"/>
  <c r="BD246" i="6"/>
  <c r="BD247" i="6"/>
  <c r="BD248" i="6"/>
  <c r="BD249" i="6"/>
  <c r="BD250" i="6"/>
  <c r="BD251" i="6"/>
  <c r="BD252" i="6"/>
  <c r="BD253" i="6"/>
  <c r="BD254" i="6"/>
  <c r="BD255" i="6"/>
  <c r="BD256" i="6"/>
  <c r="BD257" i="6"/>
  <c r="BD258" i="6"/>
  <c r="BD259" i="6"/>
  <c r="BD260" i="6"/>
  <c r="BD261" i="6"/>
  <c r="BD262" i="6"/>
  <c r="BD263" i="6"/>
  <c r="BD264" i="6"/>
  <c r="BD265" i="6"/>
  <c r="BD266" i="6"/>
  <c r="BD267" i="6"/>
  <c r="BD268" i="6"/>
  <c r="BD269" i="6"/>
  <c r="BD270" i="6"/>
  <c r="BD271" i="6"/>
  <c r="BD272" i="6"/>
  <c r="BD273" i="6"/>
  <c r="BD274" i="6"/>
  <c r="BD275" i="6"/>
  <c r="BD282" i="6"/>
  <c r="CC15" i="6"/>
  <c r="EF5" i="6"/>
  <c r="EF6" i="6"/>
  <c r="EF7" i="6"/>
  <c r="BD6" i="6"/>
  <c r="BD7" i="6"/>
  <c r="BD8" i="6"/>
  <c r="BD9" i="6"/>
  <c r="BD10" i="6"/>
  <c r="BD11" i="6"/>
  <c r="BD12" i="6"/>
  <c r="BD13" i="6"/>
  <c r="BD14" i="6"/>
  <c r="BD15" i="6"/>
  <c r="BD16" i="6"/>
  <c r="BD17" i="6"/>
  <c r="BD18" i="6"/>
  <c r="BD19" i="6"/>
  <c r="BD20" i="6"/>
  <c r="BD21" i="6"/>
  <c r="BD22" i="6"/>
  <c r="BD23" i="6"/>
  <c r="BD24" i="6"/>
  <c r="BD25" i="6"/>
  <c r="BD26" i="6"/>
  <c r="BD27" i="6"/>
  <c r="BD28" i="6"/>
  <c r="BD29" i="6"/>
  <c r="BD30" i="6"/>
  <c r="BD31" i="6"/>
  <c r="BD32" i="6"/>
  <c r="BD5" i="6"/>
  <c r="BQ5" i="6"/>
  <c r="CB5" i="6" s="1"/>
  <c r="BN13" i="6"/>
  <c r="BZ13" i="6" s="1"/>
  <c r="BN8" i="6"/>
  <c r="BZ8" i="6" s="1"/>
  <c r="BN12" i="6"/>
  <c r="BZ12" i="6" s="1"/>
  <c r="BN14" i="6"/>
  <c r="BZ14" i="6" s="1"/>
  <c r="BN7" i="6"/>
  <c r="BZ7" i="6" s="1"/>
  <c r="BR6" i="6"/>
  <c r="CC6" i="6" s="1"/>
  <c r="BN5" i="6"/>
  <c r="BR16" i="6"/>
  <c r="BR12" i="6"/>
  <c r="CC12" i="6" s="1"/>
  <c r="BR7" i="6"/>
  <c r="CC7" i="6" s="1"/>
  <c r="BN10" i="6"/>
  <c r="BZ10" i="6" s="1"/>
  <c r="BM9" i="6"/>
  <c r="BM10" i="6"/>
  <c r="BM11" i="6"/>
  <c r="BM12" i="6"/>
  <c r="BM13" i="6"/>
  <c r="BM14" i="6"/>
  <c r="BX15" i="6"/>
  <c r="BM16" i="6"/>
  <c r="BQ14" i="6"/>
  <c r="CB14" i="6" s="1"/>
  <c r="BQ8" i="6"/>
  <c r="CB8" i="6" s="1"/>
  <c r="BQ11" i="6"/>
  <c r="CB11" i="6" s="1"/>
  <c r="BR11" i="6"/>
  <c r="CC11" i="6" s="1"/>
  <c r="BQ10" i="6"/>
  <c r="CB10" i="6" s="1"/>
  <c r="BN6" i="6"/>
  <c r="BQ6" i="6"/>
  <c r="CB6" i="6" s="1"/>
  <c r="BQ7" i="6"/>
  <c r="CB7" i="6" s="1"/>
  <c r="BQ9" i="6"/>
  <c r="CB9" i="6" s="1"/>
  <c r="BQ12" i="6"/>
  <c r="CB12" i="6" s="1"/>
  <c r="BQ16" i="6"/>
  <c r="BM7" i="6"/>
  <c r="BY7" i="6" s="1"/>
  <c r="BQ13" i="6"/>
  <c r="CB13" i="6" s="1"/>
  <c r="BM6" i="6"/>
  <c r="BY6" i="6" s="1"/>
  <c r="BM8" i="6"/>
  <c r="V47" i="6"/>
  <c r="V48" i="6"/>
  <c r="V49" i="6"/>
  <c r="V50" i="6"/>
  <c r="V51" i="6"/>
  <c r="V52" i="6"/>
  <c r="V53" i="6"/>
  <c r="V55" i="6"/>
  <c r="V56" i="6"/>
  <c r="V57" i="6"/>
  <c r="V58" i="6"/>
  <c r="V59" i="6"/>
  <c r="V60" i="6"/>
  <c r="V61" i="6"/>
  <c r="V62" i="6"/>
  <c r="V63" i="6"/>
  <c r="V64" i="6"/>
  <c r="V65" i="6"/>
  <c r="V66" i="6"/>
  <c r="V67" i="6"/>
  <c r="V68" i="6"/>
  <c r="V69" i="6"/>
  <c r="V70" i="6"/>
  <c r="V71" i="6"/>
  <c r="V72" i="6"/>
  <c r="V73" i="6"/>
  <c r="V74" i="6"/>
  <c r="V75" i="6"/>
  <c r="V76" i="6"/>
  <c r="V77" i="6"/>
  <c r="V78" i="6"/>
  <c r="V80" i="6"/>
  <c r="V81" i="6"/>
  <c r="V82" i="6"/>
  <c r="V83" i="6"/>
  <c r="V85" i="6"/>
  <c r="V86" i="6"/>
  <c r="V87" i="6"/>
  <c r="V88" i="6"/>
  <c r="V89" i="6"/>
  <c r="V90" i="6"/>
  <c r="V91" i="6"/>
  <c r="V92" i="6"/>
  <c r="V93" i="6"/>
  <c r="V94" i="6"/>
  <c r="V95" i="6"/>
  <c r="V96" i="6"/>
  <c r="V97" i="6"/>
  <c r="V98" i="6"/>
  <c r="V99" i="6"/>
  <c r="V100" i="6"/>
  <c r="V101" i="6"/>
  <c r="V102" i="6"/>
  <c r="V103" i="6"/>
  <c r="V104" i="6"/>
  <c r="V105" i="6"/>
  <c r="V106" i="6"/>
  <c r="V107" i="6"/>
  <c r="V108" i="6"/>
  <c r="V109" i="6"/>
  <c r="V111" i="6"/>
  <c r="V46" i="6"/>
  <c r="V110" i="6"/>
  <c r="V112" i="6"/>
  <c r="V113" i="6"/>
  <c r="V114" i="6"/>
  <c r="V115" i="6"/>
  <c r="V116" i="6"/>
  <c r="V117" i="6"/>
  <c r="V118" i="6"/>
  <c r="V54" i="6"/>
  <c r="V84" i="6"/>
  <c r="V9" i="6"/>
  <c r="V10" i="6"/>
  <c r="V11" i="6"/>
  <c r="V12" i="6"/>
  <c r="V13" i="6"/>
  <c r="V14" i="6"/>
  <c r="V15" i="6"/>
  <c r="V16" i="6"/>
  <c r="V17" i="6"/>
  <c r="V18" i="6"/>
  <c r="V19" i="6"/>
  <c r="V20" i="6"/>
  <c r="V21" i="6"/>
  <c r="V23" i="6"/>
  <c r="V24" i="6"/>
  <c r="V25" i="6"/>
  <c r="V26" i="6"/>
  <c r="V28" i="6"/>
  <c r="V29" i="6"/>
  <c r="V30" i="6"/>
  <c r="V31" i="6"/>
  <c r="V32" i="6"/>
  <c r="V33" i="6"/>
  <c r="V34" i="6"/>
  <c r="V35" i="6"/>
  <c r="V36" i="6"/>
  <c r="V37" i="6"/>
  <c r="V38" i="6"/>
  <c r="V39" i="6"/>
  <c r="V40" i="6"/>
  <c r="V41" i="6"/>
  <c r="V42" i="6"/>
  <c r="V43" i="6"/>
  <c r="V44" i="6"/>
  <c r="V45" i="6"/>
  <c r="V120" i="6"/>
  <c r="V121" i="6"/>
  <c r="V122" i="6"/>
  <c r="V123" i="6"/>
  <c r="V124" i="6"/>
  <c r="V125" i="6"/>
  <c r="V126" i="6"/>
  <c r="V127" i="6"/>
  <c r="V128" i="6"/>
  <c r="V129" i="6"/>
  <c r="V130" i="6"/>
  <c r="V131" i="6"/>
  <c r="V132" i="6"/>
  <c r="V133" i="6"/>
  <c r="V134" i="6"/>
  <c r="V135" i="6"/>
  <c r="V136" i="6"/>
  <c r="V137" i="6"/>
  <c r="V138" i="6"/>
  <c r="V139" i="6"/>
  <c r="V141" i="6"/>
  <c r="DG35" i="6"/>
  <c r="DH35" i="6" s="1"/>
  <c r="AJ90" i="6"/>
  <c r="DE39" i="6"/>
  <c r="V8" i="6"/>
  <c r="V119" i="6"/>
  <c r="DG38" i="6"/>
  <c r="DG39" i="6"/>
  <c r="DG37" i="6"/>
  <c r="DH37" i="6" s="1"/>
  <c r="AV5" i="6"/>
  <c r="AV196" i="6"/>
  <c r="AV156" i="6"/>
  <c r="AV157" i="6"/>
  <c r="AV162" i="6"/>
  <c r="AV180" i="6"/>
  <c r="AV183" i="6"/>
  <c r="AV192" i="6"/>
  <c r="AV193" i="6"/>
  <c r="AV194" i="6"/>
  <c r="AV265" i="6"/>
  <c r="AV271" i="6"/>
  <c r="AV274" i="6"/>
  <c r="AV275" i="6"/>
  <c r="AV278" i="6"/>
  <c r="AV279" i="6"/>
  <c r="AV37" i="6"/>
  <c r="AV276" i="6"/>
  <c r="AV281" i="6"/>
  <c r="AV153" i="6"/>
  <c r="AV159" i="6"/>
  <c r="AV144" i="6"/>
  <c r="AV146" i="6"/>
  <c r="AV168" i="6"/>
  <c r="AV169" i="6"/>
  <c r="AV75" i="6"/>
  <c r="AV173" i="6"/>
  <c r="AV175" i="6"/>
  <c r="AV70" i="6"/>
  <c r="AV177" i="6"/>
  <c r="AV179" i="6"/>
  <c r="AV185" i="6"/>
  <c r="AV186" i="6"/>
  <c r="AV189" i="6"/>
  <c r="AV214" i="6"/>
  <c r="AV217" i="6"/>
  <c r="AV218" i="6"/>
  <c r="AV219" i="6"/>
  <c r="AV221" i="6"/>
  <c r="AV222" i="6"/>
  <c r="AV224" i="6"/>
  <c r="AV226" i="6"/>
  <c r="AV227" i="6"/>
  <c r="AV228" i="6"/>
  <c r="AV230" i="6"/>
  <c r="AV231" i="6"/>
  <c r="AV233" i="6"/>
  <c r="AV240" i="6"/>
  <c r="AV242" i="6"/>
  <c r="AV244" i="6"/>
  <c r="AV245" i="6"/>
  <c r="AV246" i="6"/>
  <c r="AV49" i="6"/>
  <c r="AV258" i="6"/>
  <c r="AV38" i="6"/>
  <c r="AV266" i="6"/>
  <c r="AV267" i="6"/>
  <c r="AV272" i="6"/>
  <c r="AV273" i="6"/>
  <c r="AV277" i="6"/>
  <c r="AV280" i="6"/>
  <c r="AV236" i="6"/>
  <c r="AV151" i="6"/>
  <c r="AV104" i="6"/>
  <c r="AV106" i="6"/>
  <c r="AV133" i="6"/>
  <c r="AV149" i="6"/>
  <c r="AV105" i="6"/>
  <c r="AV107" i="6"/>
  <c r="AV134" i="6"/>
  <c r="AV101" i="6"/>
  <c r="AV197" i="6"/>
  <c r="AV198" i="6"/>
  <c r="AV199" i="6"/>
  <c r="AV200" i="6"/>
  <c r="AV201" i="6"/>
  <c r="AV202" i="6"/>
  <c r="AV203" i="6"/>
  <c r="AV204" i="6"/>
  <c r="AV206" i="6"/>
  <c r="AV207" i="6"/>
  <c r="AV208" i="6"/>
  <c r="AV209" i="6"/>
  <c r="AV211" i="6"/>
  <c r="AV212" i="6"/>
  <c r="AV213" i="6"/>
  <c r="AV23" i="6"/>
  <c r="AV282" i="6"/>
  <c r="AV160" i="6"/>
  <c r="AV150" i="6"/>
  <c r="AV155" i="6"/>
  <c r="AV147" i="6"/>
  <c r="AV143" i="6"/>
  <c r="AV113" i="6"/>
  <c r="AV114" i="6"/>
  <c r="AV112" i="6"/>
  <c r="AV119" i="6"/>
  <c r="AV141" i="6"/>
  <c r="AV136" i="6"/>
  <c r="AV137" i="6"/>
  <c r="AV99" i="6"/>
  <c r="AV97" i="6"/>
  <c r="AV98" i="6"/>
  <c r="AV94" i="6"/>
  <c r="AV93" i="6"/>
  <c r="AV92" i="6"/>
  <c r="AV91" i="6"/>
  <c r="AV89" i="6"/>
  <c r="AV87" i="6"/>
  <c r="AV90" i="6"/>
  <c r="AV88" i="6"/>
  <c r="AV86" i="6"/>
  <c r="AV84" i="6"/>
  <c r="AV85" i="6"/>
  <c r="AV83" i="6"/>
  <c r="AV81" i="6"/>
  <c r="AV79" i="6"/>
  <c r="AV77" i="6"/>
  <c r="AV74" i="6"/>
  <c r="AV76" i="6"/>
  <c r="AV234" i="6"/>
  <c r="AV237" i="6"/>
  <c r="AV248" i="6"/>
  <c r="AV256" i="6"/>
  <c r="AV268" i="6"/>
  <c r="AV269" i="6"/>
  <c r="AV69" i="6"/>
  <c r="AV172" i="6"/>
  <c r="AV59" i="6"/>
  <c r="AV181" i="6"/>
  <c r="AV61" i="6"/>
  <c r="AV187" i="6"/>
  <c r="AV55" i="6"/>
  <c r="AV188" i="6"/>
  <c r="AV54" i="6"/>
  <c r="AV190" i="6"/>
  <c r="AV33" i="6"/>
  <c r="AV253" i="6"/>
  <c r="AV67" i="6"/>
  <c r="AV270" i="6"/>
  <c r="AV71" i="6"/>
  <c r="AV68" i="6"/>
  <c r="AV66" i="6"/>
  <c r="AV65" i="6"/>
  <c r="AV60" i="6"/>
  <c r="AV56" i="6"/>
  <c r="AV53" i="6"/>
  <c r="AV51" i="6"/>
  <c r="AV47" i="6"/>
  <c r="AV45" i="6"/>
  <c r="AV43" i="6"/>
  <c r="AV42" i="6"/>
  <c r="AV39" i="6"/>
  <c r="AV34" i="6"/>
  <c r="AV31" i="6"/>
  <c r="AV29" i="6"/>
  <c r="AV22" i="6"/>
  <c r="AV21" i="6"/>
  <c r="AV20" i="6"/>
  <c r="AV13" i="6"/>
  <c r="AV16" i="6"/>
  <c r="AV17" i="6"/>
  <c r="AV10" i="6"/>
  <c r="AV15" i="6"/>
  <c r="AV18" i="6"/>
  <c r="AV14" i="6"/>
  <c r="AV12" i="6"/>
  <c r="AV11" i="6"/>
  <c r="AV9" i="6"/>
  <c r="AV8" i="6"/>
  <c r="AV19" i="6"/>
  <c r="AV41" i="6"/>
  <c r="AV63" i="6"/>
  <c r="AV80" i="6"/>
  <c r="AV249" i="6"/>
  <c r="AV250" i="6"/>
  <c r="AV254" i="6"/>
  <c r="AV220" i="6"/>
  <c r="AV127" i="6"/>
  <c r="AV128" i="6"/>
  <c r="AV118" i="6"/>
  <c r="AV102" i="6"/>
  <c r="AV109" i="6"/>
  <c r="AV100" i="6"/>
  <c r="AV125" i="6"/>
  <c r="AV130" i="6"/>
  <c r="AV131" i="6"/>
  <c r="AV132" i="6"/>
  <c r="AV135" i="6"/>
  <c r="AV139" i="6"/>
  <c r="AV154" i="6"/>
  <c r="AV238" i="6"/>
  <c r="AV264" i="6"/>
  <c r="AV111" i="6"/>
  <c r="AV176" i="6"/>
  <c r="AV148" i="6"/>
  <c r="AV140" i="6"/>
  <c r="AV152" i="6"/>
  <c r="AV138" i="6"/>
  <c r="AV216" i="6"/>
  <c r="AV73" i="6"/>
  <c r="AV210" i="6"/>
  <c r="AV78" i="6"/>
  <c r="AV191" i="6"/>
  <c r="AV96" i="6"/>
  <c r="AV184" i="6"/>
  <c r="AV103" i="6"/>
  <c r="AV142" i="6"/>
  <c r="AV145" i="6"/>
  <c r="AV129" i="6"/>
  <c r="AV158" i="6"/>
  <c r="AV110" i="6"/>
  <c r="AV178" i="6"/>
  <c r="AV82" i="6"/>
  <c r="AV205" i="6"/>
  <c r="AV64" i="6"/>
  <c r="AV223" i="6"/>
  <c r="AV57" i="6"/>
  <c r="AV232" i="6"/>
  <c r="AV46" i="6"/>
  <c r="AV241" i="6"/>
  <c r="AV40" i="6"/>
  <c r="AV247" i="6"/>
  <c r="AV24" i="6"/>
  <c r="AV263" i="6"/>
  <c r="AV25" i="6"/>
  <c r="AV262" i="6"/>
  <c r="AV28" i="6"/>
  <c r="AV259" i="6"/>
  <c r="AV30" i="6"/>
  <c r="AV257" i="6"/>
  <c r="AV26" i="6"/>
  <c r="AV260" i="6"/>
  <c r="AV27" i="6"/>
  <c r="AV261" i="6"/>
  <c r="AV32" i="6"/>
  <c r="AV255" i="6"/>
  <c r="AV35" i="6"/>
  <c r="AV252" i="6"/>
  <c r="AV36" i="6"/>
  <c r="AV251" i="6"/>
  <c r="AV44" i="6"/>
  <c r="AV243" i="6"/>
  <c r="AV48" i="6"/>
  <c r="AV239" i="6"/>
  <c r="AV52" i="6"/>
  <c r="AV235" i="6"/>
  <c r="AV58" i="6"/>
  <c r="AV229" i="6"/>
  <c r="AV62" i="6"/>
  <c r="AV225" i="6"/>
  <c r="AV72" i="6"/>
  <c r="AV215" i="6"/>
  <c r="AV95" i="6"/>
  <c r="AV195" i="6"/>
  <c r="AV108" i="6"/>
  <c r="AV182" i="6"/>
  <c r="AV115" i="6"/>
  <c r="AV174" i="6"/>
  <c r="AV120" i="6"/>
  <c r="AV167" i="6"/>
  <c r="AV126" i="6"/>
  <c r="AV161" i="6"/>
  <c r="AV123" i="6"/>
  <c r="AV163" i="6"/>
  <c r="AV121" i="6"/>
  <c r="AV165" i="6"/>
  <c r="AV124" i="6"/>
  <c r="AV164" i="6"/>
  <c r="AV116" i="6"/>
  <c r="AV170" i="6"/>
  <c r="AV117" i="6"/>
  <c r="AV171" i="6"/>
  <c r="AV122" i="6"/>
  <c r="AV166" i="6"/>
  <c r="AV6" i="6"/>
  <c r="AV7" i="6"/>
  <c r="AV50" i="6"/>
  <c r="V22" i="6"/>
  <c r="V140" i="6"/>
  <c r="AJ5" i="6"/>
  <c r="DF77" i="6"/>
  <c r="V7" i="6"/>
  <c r="DH76" i="6"/>
  <c r="DH117" i="6"/>
  <c r="DF116" i="6"/>
  <c r="V27" i="6"/>
  <c r="V79" i="6"/>
  <c r="V228" i="6"/>
  <c r="V229" i="6"/>
  <c r="V230" i="6"/>
  <c r="V231" i="6"/>
  <c r="V232" i="6"/>
  <c r="V233" i="6"/>
  <c r="V235" i="6"/>
  <c r="V237" i="6"/>
  <c r="V239" i="6"/>
  <c r="V241" i="6"/>
  <c r="V243" i="6"/>
  <c r="V245" i="6"/>
  <c r="V247" i="6"/>
  <c r="V248" i="6"/>
  <c r="V250" i="6"/>
  <c r="V252" i="6"/>
  <c r="V254" i="6"/>
  <c r="V256" i="6"/>
  <c r="V142" i="6"/>
  <c r="V143" i="6"/>
  <c r="V144" i="6"/>
  <c r="V145" i="6"/>
  <c r="V146" i="6"/>
  <c r="V147" i="6"/>
  <c r="V148" i="6"/>
  <c r="V149" i="6"/>
  <c r="V150" i="6"/>
  <c r="V151" i="6"/>
  <c r="V152" i="6"/>
  <c r="V153" i="6"/>
  <c r="V154" i="6"/>
  <c r="V155" i="6"/>
  <c r="V156" i="6"/>
  <c r="V157" i="6"/>
  <c r="V158" i="6"/>
  <c r="V159" i="6"/>
  <c r="V160" i="6"/>
  <c r="V161" i="6"/>
  <c r="V162" i="6"/>
  <c r="V163" i="6"/>
  <c r="V164" i="6"/>
  <c r="V165" i="6"/>
  <c r="V166" i="6"/>
  <c r="V167" i="6"/>
  <c r="V168" i="6"/>
  <c r="V169" i="6"/>
  <c r="V170" i="6"/>
  <c r="V171" i="6"/>
  <c r="V172" i="6"/>
  <c r="V173" i="6"/>
  <c r="V174" i="6"/>
  <c r="V175" i="6"/>
  <c r="V176" i="6"/>
  <c r="V177" i="6"/>
  <c r="V178" i="6"/>
  <c r="V179" i="6"/>
  <c r="V180" i="6"/>
  <c r="V181" i="6"/>
  <c r="V182" i="6"/>
  <c r="V183" i="6"/>
  <c r="V184" i="6"/>
  <c r="V185" i="6"/>
  <c r="V186" i="6"/>
  <c r="V187" i="6"/>
  <c r="V188" i="6"/>
  <c r="V189" i="6"/>
  <c r="V190" i="6"/>
  <c r="V191" i="6"/>
  <c r="V192" i="6"/>
  <c r="V193" i="6"/>
  <c r="V194" i="6"/>
  <c r="V195" i="6"/>
  <c r="V196" i="6"/>
  <c r="V197" i="6"/>
  <c r="V198" i="6"/>
  <c r="V199" i="6"/>
  <c r="V200" i="6"/>
  <c r="V201" i="6"/>
  <c r="V202" i="6"/>
  <c r="V203" i="6"/>
  <c r="V204" i="6"/>
  <c r="V205" i="6"/>
  <c r="V206" i="6"/>
  <c r="V207" i="6"/>
  <c r="V208" i="6"/>
  <c r="V209" i="6"/>
  <c r="V210" i="6"/>
  <c r="V211" i="6"/>
  <c r="V212" i="6"/>
  <c r="V213" i="6"/>
  <c r="V214" i="6"/>
  <c r="V215" i="6"/>
  <c r="V216" i="6"/>
  <c r="V217" i="6"/>
  <c r="V218" i="6"/>
  <c r="V219" i="6"/>
  <c r="V220" i="6"/>
  <c r="V221" i="6"/>
  <c r="V222" i="6"/>
  <c r="V223" i="6"/>
  <c r="V224" i="6"/>
  <c r="V225" i="6"/>
  <c r="V226" i="6"/>
  <c r="V227" i="6"/>
  <c r="V234" i="6"/>
  <c r="V236" i="6"/>
  <c r="V238" i="6"/>
  <c r="V240" i="6"/>
  <c r="V242" i="6"/>
  <c r="V244" i="6"/>
  <c r="V246" i="6"/>
  <c r="V249" i="6"/>
  <c r="V251" i="6"/>
  <c r="V253" i="6"/>
  <c r="V255" i="6"/>
  <c r="V257" i="6"/>
  <c r="V258" i="6"/>
  <c r="V259" i="6"/>
  <c r="V260" i="6"/>
  <c r="V261" i="6"/>
  <c r="V262" i="6"/>
  <c r="V263" i="6"/>
  <c r="V264" i="6"/>
  <c r="V265" i="6"/>
  <c r="V266" i="6"/>
  <c r="V267" i="6"/>
  <c r="V268" i="6"/>
  <c r="V269" i="6"/>
  <c r="V270" i="6"/>
  <c r="V271" i="6"/>
  <c r="V272" i="6"/>
  <c r="V273" i="6"/>
  <c r="V274" i="6"/>
  <c r="V275" i="6"/>
  <c r="V276" i="6"/>
  <c r="V277" i="6"/>
  <c r="V278" i="6"/>
  <c r="V279" i="6"/>
  <c r="V280" i="6"/>
  <c r="V281" i="6"/>
  <c r="V282" i="6"/>
  <c r="V283" i="6"/>
  <c r="V284" i="6"/>
  <c r="V285" i="6"/>
  <c r="V286" i="6"/>
  <c r="V287" i="6"/>
  <c r="V288" i="6"/>
  <c r="V289" i="6"/>
  <c r="V290" i="6"/>
  <c r="V291" i="6"/>
  <c r="V292" i="6"/>
  <c r="V293" i="6"/>
  <c r="V294" i="6"/>
  <c r="V295" i="6"/>
  <c r="V296" i="6"/>
  <c r="V297" i="6"/>
  <c r="V298" i="6"/>
  <c r="V299" i="6"/>
  <c r="V300" i="6"/>
  <c r="V301" i="6"/>
  <c r="V302" i="6"/>
  <c r="V303" i="6"/>
  <c r="V304" i="6"/>
  <c r="V305" i="6"/>
  <c r="V306" i="6"/>
  <c r="V307" i="6"/>
  <c r="V308" i="6"/>
  <c r="V309" i="6"/>
  <c r="V310" i="6"/>
  <c r="V311" i="6"/>
  <c r="V312" i="6"/>
  <c r="V313" i="6"/>
  <c r="V314" i="6"/>
  <c r="V315" i="6"/>
  <c r="V316" i="6"/>
  <c r="V317" i="6"/>
  <c r="V318" i="6"/>
  <c r="V319" i="6"/>
  <c r="V320" i="6"/>
  <c r="V321" i="6"/>
  <c r="V322" i="6"/>
  <c r="V323" i="6"/>
  <c r="V324" i="6"/>
  <c r="V325" i="6"/>
  <c r="V326" i="6"/>
  <c r="V327" i="6"/>
  <c r="V328" i="6"/>
  <c r="V329" i="6"/>
  <c r="V330" i="6"/>
  <c r="V331" i="6"/>
  <c r="V332" i="6"/>
  <c r="V333" i="6"/>
  <c r="V334" i="6"/>
  <c r="V335" i="6"/>
  <c r="V336" i="6"/>
  <c r="V337" i="6"/>
  <c r="V338" i="6"/>
  <c r="V339" i="6"/>
  <c r="V340" i="6"/>
  <c r="V341" i="6"/>
  <c r="V342" i="6"/>
  <c r="V343" i="6"/>
  <c r="V344" i="6"/>
  <c r="V345" i="6"/>
  <c r="V346" i="6"/>
  <c r="V347" i="6"/>
  <c r="V348" i="6"/>
  <c r="V349" i="6"/>
  <c r="V350" i="6"/>
  <c r="V351" i="6"/>
  <c r="V352" i="6"/>
  <c r="V353" i="6"/>
  <c r="V354" i="6"/>
  <c r="V355" i="6"/>
  <c r="V356" i="6"/>
  <c r="V357" i="6"/>
  <c r="V358" i="6"/>
  <c r="V359" i="6"/>
  <c r="V360" i="6"/>
  <c r="V361" i="6"/>
  <c r="V362" i="6"/>
  <c r="V363" i="6"/>
  <c r="V364" i="6"/>
  <c r="V365" i="6"/>
  <c r="V366" i="6"/>
  <c r="V367" i="6"/>
  <c r="V368" i="6"/>
  <c r="V369" i="6"/>
  <c r="V6" i="6"/>
  <c r="DF118" i="6"/>
  <c r="AJ106" i="6"/>
  <c r="AJ92" i="6"/>
  <c r="AJ91" i="6"/>
  <c r="AJ63" i="6"/>
  <c r="AJ59" i="6"/>
  <c r="AJ58" i="6"/>
  <c r="AJ56" i="6"/>
  <c r="AJ48" i="6"/>
  <c r="AJ46" i="6"/>
  <c r="AJ44" i="6"/>
  <c r="AJ42" i="6"/>
  <c r="AJ41" i="6"/>
  <c r="AJ39" i="6"/>
  <c r="AJ30" i="6"/>
  <c r="AJ27" i="6"/>
  <c r="AJ26" i="6"/>
  <c r="AJ20" i="6"/>
  <c r="AJ17" i="6"/>
  <c r="AJ16" i="6"/>
  <c r="AJ12" i="6"/>
  <c r="AJ369" i="6"/>
  <c r="AJ125" i="6"/>
  <c r="AJ122" i="6"/>
  <c r="AJ118" i="6"/>
  <c r="AJ114" i="6"/>
  <c r="AJ111" i="6"/>
  <c r="AJ109" i="6"/>
  <c r="AJ104" i="6"/>
  <c r="AJ103" i="6"/>
  <c r="AJ102" i="6"/>
  <c r="AJ101" i="6"/>
  <c r="AJ100" i="6"/>
  <c r="AJ97" i="6"/>
  <c r="AJ96" i="6"/>
  <c r="AJ95" i="6"/>
  <c r="AJ88" i="6"/>
  <c r="AJ82" i="6"/>
  <c r="AJ78" i="6"/>
  <c r="AJ74" i="6"/>
  <c r="AJ71" i="6"/>
  <c r="AJ69" i="6"/>
  <c r="AJ66" i="6"/>
  <c r="AJ65" i="6"/>
  <c r="AJ64" i="6"/>
  <c r="AJ62" i="6"/>
  <c r="AJ61" i="6"/>
  <c r="AJ60" i="6"/>
  <c r="AJ57" i="6"/>
  <c r="AJ55" i="6"/>
  <c r="AJ54" i="6"/>
  <c r="AJ53" i="6"/>
  <c r="AJ51" i="6"/>
  <c r="AJ50" i="6"/>
  <c r="AJ49" i="6"/>
  <c r="AJ45" i="6"/>
  <c r="AJ43" i="6"/>
  <c r="AJ40" i="6"/>
  <c r="AJ38" i="6"/>
  <c r="AJ37" i="6"/>
  <c r="AJ36" i="6"/>
  <c r="AJ35" i="6"/>
  <c r="AJ34" i="6"/>
  <c r="AJ33" i="6"/>
  <c r="AJ32" i="6"/>
  <c r="AJ31" i="6"/>
  <c r="AJ29" i="6"/>
  <c r="AJ25" i="6"/>
  <c r="AJ24" i="6"/>
  <c r="AJ23" i="6"/>
  <c r="AJ22" i="6"/>
  <c r="AJ21" i="6"/>
  <c r="AJ19" i="6"/>
  <c r="AJ18" i="6"/>
  <c r="AJ15" i="6"/>
  <c r="AJ14" i="6"/>
  <c r="AJ13" i="6"/>
  <c r="AJ11" i="6"/>
  <c r="AJ10" i="6"/>
  <c r="AJ9" i="6"/>
  <c r="AJ8" i="6"/>
  <c r="AJ7" i="6"/>
  <c r="AJ6" i="6"/>
  <c r="AJ181" i="6"/>
  <c r="AJ164" i="6"/>
  <c r="AJ153" i="6"/>
  <c r="AJ150" i="6"/>
  <c r="AJ146" i="6"/>
  <c r="AJ140" i="6"/>
  <c r="AJ136" i="6"/>
  <c r="AJ134" i="6"/>
  <c r="AJ131" i="6"/>
  <c r="AJ89" i="6"/>
  <c r="AJ52" i="6"/>
  <c r="AJ28" i="6"/>
  <c r="AJ126" i="6"/>
  <c r="AJ113" i="6"/>
  <c r="AJ107" i="6"/>
  <c r="AJ47" i="6"/>
  <c r="AJ180" i="6"/>
  <c r="AJ162" i="6"/>
  <c r="AJ152" i="6"/>
  <c r="AJ151" i="6"/>
  <c r="AJ149" i="6"/>
  <c r="AJ147" i="6"/>
  <c r="AJ141" i="6"/>
  <c r="AJ139" i="6"/>
  <c r="AJ135" i="6"/>
  <c r="AJ133" i="6"/>
  <c r="AJ121" i="6"/>
  <c r="AJ115" i="6"/>
  <c r="AJ108" i="6"/>
  <c r="AJ99" i="6"/>
  <c r="AJ81" i="6"/>
  <c r="AJ77" i="6"/>
  <c r="AJ72" i="6"/>
  <c r="AJ129" i="6"/>
  <c r="AJ94" i="6"/>
  <c r="AJ87" i="6"/>
  <c r="AJ79" i="6"/>
  <c r="AJ73" i="6"/>
  <c r="AJ93" i="6"/>
  <c r="AJ85" i="6"/>
  <c r="AJ182" i="6"/>
  <c r="AJ154" i="6"/>
  <c r="AJ124" i="6"/>
  <c r="AJ120" i="6"/>
  <c r="AJ112" i="6"/>
  <c r="AJ98" i="6"/>
  <c r="AJ86" i="6"/>
  <c r="AJ105" i="6"/>
  <c r="AJ84" i="6"/>
  <c r="AJ143" i="6"/>
  <c r="AJ130" i="6"/>
  <c r="AJ127" i="6"/>
  <c r="AJ123" i="6"/>
  <c r="AJ119" i="6"/>
  <c r="AJ116" i="6"/>
  <c r="AJ148" i="6"/>
  <c r="AJ128" i="6"/>
  <c r="AJ110" i="6"/>
  <c r="AJ187" i="6"/>
  <c r="AJ186" i="6"/>
  <c r="AJ185" i="6"/>
  <c r="AJ184" i="6"/>
  <c r="AJ183" i="6"/>
  <c r="AJ179" i="6"/>
  <c r="AJ178" i="6"/>
  <c r="AJ177" i="6"/>
  <c r="AJ176" i="6"/>
  <c r="AJ175" i="6"/>
  <c r="AJ174" i="6"/>
  <c r="AJ173" i="6"/>
  <c r="AJ172" i="6"/>
  <c r="AJ171" i="6"/>
  <c r="AJ170" i="6"/>
  <c r="AJ169" i="6"/>
  <c r="AJ168" i="6"/>
  <c r="AJ167" i="6"/>
  <c r="AJ166" i="6"/>
  <c r="AJ165" i="6"/>
  <c r="AJ163" i="6"/>
  <c r="AJ161" i="6"/>
  <c r="AJ160" i="6"/>
  <c r="AJ159" i="6"/>
  <c r="AJ158" i="6"/>
  <c r="AJ157" i="6"/>
  <c r="AJ156" i="6"/>
  <c r="AJ155" i="6"/>
  <c r="AJ145" i="6"/>
  <c r="AJ144" i="6"/>
  <c r="AJ142" i="6"/>
  <c r="AJ138" i="6"/>
  <c r="AJ137" i="6"/>
  <c r="AJ132" i="6"/>
  <c r="AJ117" i="6"/>
  <c r="AJ83" i="6"/>
  <c r="AJ80" i="6"/>
  <c r="AJ76" i="6"/>
  <c r="AJ75" i="6"/>
  <c r="AJ70" i="6"/>
  <c r="AJ68" i="6"/>
  <c r="AJ67" i="6"/>
  <c r="AJ368" i="6"/>
  <c r="AJ365" i="6"/>
  <c r="AJ364" i="6"/>
  <c r="AJ362" i="6"/>
  <c r="AJ361" i="6"/>
  <c r="AJ359" i="6"/>
  <c r="AJ356" i="6"/>
  <c r="AJ354" i="6"/>
  <c r="AJ351" i="6"/>
  <c r="AJ349" i="6"/>
  <c r="AJ347" i="6"/>
  <c r="AJ345" i="6"/>
  <c r="AJ343" i="6"/>
  <c r="AJ341" i="6"/>
  <c r="AJ339" i="6"/>
  <c r="AJ337" i="6"/>
  <c r="AJ333" i="6"/>
  <c r="AJ331" i="6"/>
  <c r="AJ329" i="6"/>
  <c r="AJ327" i="6"/>
  <c r="AJ325" i="6"/>
  <c r="AJ323" i="6"/>
  <c r="AJ321" i="6"/>
  <c r="AJ319" i="6"/>
  <c r="AJ317" i="6"/>
  <c r="AJ315" i="6"/>
  <c r="AJ313" i="6"/>
  <c r="AJ309" i="6"/>
  <c r="AJ307" i="6"/>
  <c r="AJ305" i="6"/>
  <c r="AJ302" i="6"/>
  <c r="AJ299" i="6"/>
  <c r="AJ295" i="6"/>
  <c r="AJ292" i="6"/>
  <c r="AJ288" i="6"/>
  <c r="AJ284" i="6"/>
  <c r="AJ282" i="6"/>
  <c r="AJ279" i="6"/>
  <c r="AJ197" i="6"/>
  <c r="AJ194" i="6"/>
  <c r="AJ190" i="6"/>
  <c r="AJ367" i="6"/>
  <c r="AJ366" i="6"/>
  <c r="AJ363" i="6"/>
  <c r="AJ360" i="6"/>
  <c r="AJ358" i="6"/>
  <c r="AJ357" i="6"/>
  <c r="AJ355" i="6"/>
  <c r="AJ353" i="6"/>
  <c r="AJ352" i="6"/>
  <c r="AJ350" i="6"/>
  <c r="AJ348" i="6"/>
  <c r="AJ346" i="6"/>
  <c r="AJ344" i="6"/>
  <c r="AJ342" i="6"/>
  <c r="AJ340" i="6"/>
  <c r="AJ338" i="6"/>
  <c r="AJ336" i="6"/>
  <c r="AJ334" i="6"/>
  <c r="AJ332" i="6"/>
  <c r="AJ330" i="6"/>
  <c r="AJ328" i="6"/>
  <c r="AJ326" i="6"/>
  <c r="AJ324" i="6"/>
  <c r="AJ322" i="6"/>
  <c r="AJ320" i="6"/>
  <c r="AJ318" i="6"/>
  <c r="AJ316" i="6"/>
  <c r="AJ314" i="6"/>
  <c r="AJ312" i="6"/>
  <c r="AJ311" i="6"/>
  <c r="AJ308" i="6"/>
  <c r="AJ306" i="6"/>
  <c r="AJ303" i="6"/>
  <c r="AJ300" i="6"/>
  <c r="AJ297" i="6"/>
  <c r="AJ294" i="6"/>
  <c r="AJ291" i="6"/>
  <c r="AJ289" i="6"/>
  <c r="AJ286" i="6"/>
  <c r="AJ283" i="6"/>
  <c r="AJ281" i="6"/>
  <c r="AJ278" i="6"/>
  <c r="AJ196" i="6"/>
  <c r="AJ193" i="6"/>
  <c r="AJ189" i="6"/>
  <c r="AJ277" i="6"/>
  <c r="AJ276" i="6"/>
  <c r="AJ275" i="6"/>
  <c r="AJ274" i="6"/>
  <c r="AJ273" i="6"/>
  <c r="AJ272" i="6"/>
  <c r="AJ271" i="6"/>
  <c r="AJ270" i="6"/>
  <c r="AJ269" i="6"/>
  <c r="AJ268" i="6"/>
  <c r="AJ267" i="6"/>
  <c r="AJ266" i="6"/>
  <c r="AJ265" i="6"/>
  <c r="AJ264" i="6"/>
  <c r="AJ263" i="6"/>
  <c r="AJ262" i="6"/>
  <c r="AJ261" i="6"/>
  <c r="AJ260" i="6"/>
  <c r="AJ259" i="6"/>
  <c r="AJ258" i="6"/>
  <c r="AJ257" i="6"/>
  <c r="AJ256" i="6"/>
  <c r="AJ255" i="6"/>
  <c r="AJ254" i="6"/>
  <c r="AJ253" i="6"/>
  <c r="AJ252" i="6"/>
  <c r="AJ251" i="6"/>
  <c r="AJ250" i="6"/>
  <c r="AJ249" i="6"/>
  <c r="AJ248" i="6"/>
  <c r="AJ247" i="6"/>
  <c r="AJ246" i="6"/>
  <c r="AJ245" i="6"/>
  <c r="AJ244" i="6"/>
  <c r="AJ243" i="6"/>
  <c r="AJ242" i="6"/>
  <c r="AJ241" i="6"/>
  <c r="AJ240" i="6"/>
  <c r="AJ239" i="6"/>
  <c r="AJ238" i="6"/>
  <c r="AJ237" i="6"/>
  <c r="AJ236" i="6"/>
  <c r="AJ235" i="6"/>
  <c r="AJ234" i="6"/>
  <c r="AJ233" i="6"/>
  <c r="AJ232" i="6"/>
  <c r="AJ231" i="6"/>
  <c r="AJ230" i="6"/>
  <c r="AJ229" i="6"/>
  <c r="AJ228" i="6"/>
  <c r="AJ227" i="6"/>
  <c r="AJ226" i="6"/>
  <c r="AJ225" i="6"/>
  <c r="AJ224" i="6"/>
  <c r="AJ223" i="6"/>
  <c r="AJ222" i="6"/>
  <c r="AJ221" i="6"/>
  <c r="AJ220" i="6"/>
  <c r="AJ219" i="6"/>
  <c r="AJ218" i="6"/>
  <c r="AJ217" i="6"/>
  <c r="AJ216" i="6"/>
  <c r="AJ215" i="6"/>
  <c r="AJ214" i="6"/>
  <c r="AJ213" i="6"/>
  <c r="AJ212" i="6"/>
  <c r="AJ211" i="6"/>
  <c r="AJ210" i="6"/>
  <c r="AJ209" i="6"/>
  <c r="AJ208" i="6"/>
  <c r="AJ207" i="6"/>
  <c r="AJ206" i="6"/>
  <c r="AJ205" i="6"/>
  <c r="AJ204" i="6"/>
  <c r="AJ203" i="6"/>
  <c r="AJ202" i="6"/>
  <c r="AJ201" i="6"/>
  <c r="AJ200" i="6"/>
  <c r="AJ199" i="6"/>
  <c r="AJ192" i="6"/>
  <c r="AJ188" i="6"/>
  <c r="AJ335" i="6"/>
  <c r="AJ310" i="6"/>
  <c r="AJ304" i="6"/>
  <c r="AJ301" i="6"/>
  <c r="AJ298" i="6"/>
  <c r="AJ296" i="6"/>
  <c r="AJ293" i="6"/>
  <c r="AJ290" i="6"/>
  <c r="AJ287" i="6"/>
  <c r="AJ285" i="6"/>
  <c r="AJ280" i="6"/>
  <c r="AJ198" i="6"/>
  <c r="AJ195" i="6"/>
  <c r="AJ191" i="6"/>
  <c r="CA8" i="6" l="1"/>
  <c r="DX9" i="6"/>
  <c r="DX7" i="6"/>
  <c r="DI204" i="6"/>
  <c r="DI203" i="6"/>
  <c r="DI202" i="6"/>
  <c r="DJ202" i="6" s="1"/>
  <c r="DI201" i="6"/>
  <c r="DJ201" i="6" s="1"/>
  <c r="DI200" i="6"/>
  <c r="DJ200" i="6" s="1"/>
  <c r="DV8" i="6"/>
  <c r="DT7" i="6"/>
  <c r="DT6" i="6"/>
  <c r="DT5" i="6"/>
  <c r="DT9" i="6"/>
  <c r="DT8" i="6"/>
  <c r="DI120" i="6"/>
  <c r="DI119" i="6"/>
  <c r="DI118" i="6"/>
  <c r="DJ118" i="6" s="1"/>
  <c r="DI117" i="6"/>
  <c r="DI116" i="6"/>
  <c r="DI77" i="6"/>
  <c r="DI76" i="6"/>
  <c r="DI78" i="6"/>
  <c r="DJ78" i="6" s="1"/>
  <c r="DI80" i="6"/>
  <c r="DI79" i="6"/>
  <c r="BY5" i="6"/>
  <c r="DU5" i="6"/>
  <c r="DU8" i="6"/>
  <c r="DX8" i="6"/>
  <c r="BZ5" i="6"/>
  <c r="BV15" i="6"/>
  <c r="CG15" i="6" s="1"/>
  <c r="BU15" i="6"/>
  <c r="CF15" i="6" s="1"/>
  <c r="BY11" i="6"/>
  <c r="BX11" i="6"/>
  <c r="BY10" i="6"/>
  <c r="BX10" i="6"/>
  <c r="BV9" i="6"/>
  <c r="CG9" i="6" s="1"/>
  <c r="BY8" i="6"/>
  <c r="BX8" i="6"/>
  <c r="BY9" i="6"/>
  <c r="BX9" i="6"/>
  <c r="BY14" i="6"/>
  <c r="BX14" i="6"/>
  <c r="BY13" i="6"/>
  <c r="BX13" i="6"/>
  <c r="BT13" i="6"/>
  <c r="CE13" i="6" s="1"/>
  <c r="BY12" i="6"/>
  <c r="BX12" i="6"/>
  <c r="BT8" i="6"/>
  <c r="BT15" i="6"/>
  <c r="CE15" i="6" s="1"/>
  <c r="BT10" i="6"/>
  <c r="CE10" i="6" s="1"/>
  <c r="BT11" i="6"/>
  <c r="CE11" i="6" s="1"/>
  <c r="BT9" i="6"/>
  <c r="CE9" i="6" s="1"/>
  <c r="BT14" i="6"/>
  <c r="CE14" i="6" s="1"/>
  <c r="BT12" i="6"/>
  <c r="CE12" i="6" s="1"/>
  <c r="BT16" i="6"/>
  <c r="DI164" i="6"/>
  <c r="DI163" i="6"/>
  <c r="DI162" i="6"/>
  <c r="DJ162" i="6" s="1"/>
  <c r="DI161" i="6"/>
  <c r="DJ161" i="6" s="1"/>
  <c r="DI160" i="6"/>
  <c r="DJ160" i="6" s="1"/>
  <c r="BZ6" i="6"/>
  <c r="DV5" i="6"/>
  <c r="DV7" i="6"/>
  <c r="DV9" i="6"/>
  <c r="DV6" i="6"/>
  <c r="DZ6" i="6"/>
  <c r="DZ7" i="6"/>
  <c r="DZ5" i="6"/>
  <c r="DZ8" i="6"/>
  <c r="BU5" i="6"/>
  <c r="DU7" i="6"/>
  <c r="DU9" i="6"/>
  <c r="DU6" i="6"/>
  <c r="BV13" i="6"/>
  <c r="CG13" i="6" s="1"/>
  <c r="DY6" i="6"/>
  <c r="DY9" i="6"/>
  <c r="DY7" i="6"/>
  <c r="DY8" i="6"/>
  <c r="DY5" i="6"/>
  <c r="BV7" i="6"/>
  <c r="CG7" i="6" s="1"/>
  <c r="BV12" i="6"/>
  <c r="CG12" i="6" s="1"/>
  <c r="BU7" i="6"/>
  <c r="CF7" i="6" s="1"/>
  <c r="BU10" i="6"/>
  <c r="CF10" i="6" s="1"/>
  <c r="BU11" i="6"/>
  <c r="CF11" i="6" s="1"/>
  <c r="BV5" i="6"/>
  <c r="CG5" i="6" s="1"/>
  <c r="BU12" i="6"/>
  <c r="CF12" i="6" s="1"/>
  <c r="BU13" i="6"/>
  <c r="CF13" i="6" s="1"/>
  <c r="BU14" i="6"/>
  <c r="CF14" i="6" s="1"/>
  <c r="BU16" i="6"/>
  <c r="BV6" i="6"/>
  <c r="CG6" i="6" s="1"/>
  <c r="BV10" i="6"/>
  <c r="CG10" i="6" s="1"/>
  <c r="BV8" i="6"/>
  <c r="CG8" i="6" s="1"/>
  <c r="BV11" i="6"/>
  <c r="CG11" i="6" s="1"/>
  <c r="BV16" i="6"/>
  <c r="BV14" i="6"/>
  <c r="CG14" i="6" s="1"/>
  <c r="BU8" i="6"/>
  <c r="CF8" i="6" s="1"/>
  <c r="BU9" i="6"/>
  <c r="CF9" i="6" s="1"/>
  <c r="BU6" i="6"/>
  <c r="CF6" i="6" s="1"/>
  <c r="EF9" i="6"/>
  <c r="EF8" i="6"/>
  <c r="DI36" i="6"/>
  <c r="DJ36" i="6" s="1"/>
  <c r="DI35" i="6"/>
  <c r="DJ35" i="6" s="1"/>
  <c r="DI39" i="6"/>
  <c r="DI38" i="6"/>
  <c r="DI37" i="6"/>
  <c r="DJ37" i="6" s="1"/>
  <c r="DJ77" i="6"/>
  <c r="DJ76" i="6"/>
  <c r="DJ116" i="6"/>
  <c r="DJ117" i="6"/>
  <c r="CE8" i="6" l="1"/>
  <c r="EC5" i="6"/>
  <c r="EC9" i="6"/>
  <c r="EC8" i="6"/>
  <c r="EC7" i="6"/>
  <c r="EC6" i="6"/>
  <c r="CF5" i="6"/>
  <c r="ED6" i="6"/>
  <c r="EE9" i="6"/>
  <c r="EE5" i="6"/>
  <c r="EE8" i="6"/>
  <c r="EE7" i="6"/>
  <c r="EE6" i="6"/>
  <c r="ED5" i="6"/>
  <c r="ED8" i="6"/>
  <c r="ED7" i="6"/>
  <c r="ED9" i="6"/>
</calcChain>
</file>

<file path=xl/sharedStrings.xml><?xml version="1.0" encoding="utf-8"?>
<sst xmlns="http://schemas.openxmlformats.org/spreadsheetml/2006/main" count="10781" uniqueCount="4061">
  <si>
    <t>avgRate.raw</t>
  </si>
  <si>
    <t>avgRate.decimals</t>
  </si>
  <si>
    <t>avgRate.value</t>
  </si>
  <si>
    <t>date</t>
  </si>
  <si>
    <t>0.034575352066363432593984358</t>
  </si>
  <si>
    <t>2026-04-11T00:00:00+00:00</t>
  </si>
  <si>
    <t>2026-04-10T00:00:00+00:00</t>
  </si>
  <si>
    <t>0.029816612461809219285896329</t>
  </si>
  <si>
    <t>2026-04-09T00:00:00+00:00</t>
  </si>
  <si>
    <t>0.032289233357990481504281756</t>
  </si>
  <si>
    <t>2026-04-08T00:00:00+00:00</t>
  </si>
  <si>
    <t>0.033210341804658800855543183</t>
  </si>
  <si>
    <t>2026-04-07T00:00:00+00:00</t>
  </si>
  <si>
    <t>0.03109208880863344700767683</t>
  </si>
  <si>
    <t>2026-04-06T00:00:00+00:00</t>
  </si>
  <si>
    <t>0.032299824337911857555968359</t>
  </si>
  <si>
    <t>2026-04-05T00:00:00+00:00</t>
  </si>
  <si>
    <t>0.032230162787024855628906519</t>
  </si>
  <si>
    <t>2026-04-04T00:00:00+00:00</t>
  </si>
  <si>
    <t>0.030155790822157967649698477</t>
  </si>
  <si>
    <t>2026-04-03T00:00:00+00:00</t>
  </si>
  <si>
    <t>0.031224825460233077701053191</t>
  </si>
  <si>
    <t>2026-04-02T00:00:00+00:00</t>
  </si>
  <si>
    <t>0.030995071034480016540233194</t>
  </si>
  <si>
    <t>2026-04-01T00:00:00+00:00</t>
  </si>
  <si>
    <t>0.030166031342464509576763088</t>
  </si>
  <si>
    <t>2026-03-31T00:00:00+00:00</t>
  </si>
  <si>
    <t>0.032794125454779498712155857</t>
  </si>
  <si>
    <t>2026-03-30T00:00:00+00:00</t>
  </si>
  <si>
    <t>0.030319088002337208489144553</t>
  </si>
  <si>
    <t>2026-03-29T00:00:00+00:00</t>
  </si>
  <si>
    <t>0.029193391824694403227489333</t>
  </si>
  <si>
    <t>2026-03-28T00:00:00+00:00</t>
  </si>
  <si>
    <t>0.033237027278187482009467166</t>
  </si>
  <si>
    <t>2026-03-27T00:00:00+00:00</t>
  </si>
  <si>
    <t>0.029486209429782887732130049</t>
  </si>
  <si>
    <t>2026-03-26T00:00:00+00:00</t>
  </si>
  <si>
    <t>0.031446536691892092035190415</t>
  </si>
  <si>
    <t>2026-03-25T00:00:00+00:00</t>
  </si>
  <si>
    <t>0.029914713052457484642905406</t>
  </si>
  <si>
    <t>2026-03-24T00:00:00+00:00</t>
  </si>
  <si>
    <t>0.029603112710406207458462067</t>
  </si>
  <si>
    <t>2026-03-23T00:00:00+00:00</t>
  </si>
  <si>
    <t>0.03195620073220555060758664</t>
  </si>
  <si>
    <t>2026-03-22T00:00:00+00:00</t>
  </si>
  <si>
    <t>0.033772881376320385445552186</t>
  </si>
  <si>
    <t>2026-03-21T00:00:00+00:00</t>
  </si>
  <si>
    <t>0.034485351076140791466541296</t>
  </si>
  <si>
    <t>2026-03-20T00:00:00+00:00</t>
  </si>
  <si>
    <t>0.03441840987974926210079827</t>
  </si>
  <si>
    <t>2026-03-19T00:00:00+00:00</t>
  </si>
  <si>
    <t>0.026305023006230377611862484</t>
  </si>
  <si>
    <t>2026-03-18T00:00:00+00:00</t>
  </si>
  <si>
    <t>0.02818455877769021365128877</t>
  </si>
  <si>
    <t>2026-03-17T00:00:00+00:00</t>
  </si>
  <si>
    <t>0.030589231161214211543697294</t>
  </si>
  <si>
    <t>2026-03-16T00:00:00+00:00</t>
  </si>
  <si>
    <t>0.030989106678181115075743196</t>
  </si>
  <si>
    <t>2026-03-15T00:00:00+00:00</t>
  </si>
  <si>
    <t>0.026491588796298272711029349</t>
  </si>
  <si>
    <t>2026-03-14T00:00:00+00:00</t>
  </si>
  <si>
    <t>0.030265026782137775943414213</t>
  </si>
  <si>
    <t>2026-03-13T00:00:00+00:00</t>
  </si>
  <si>
    <t>0.02859382718876213859811994</t>
  </si>
  <si>
    <t>2026-03-12T00:00:00+00:00</t>
  </si>
  <si>
    <t>0.026256827066421237776428182</t>
  </si>
  <si>
    <t>2026-03-11T00:00:00+00:00</t>
  </si>
  <si>
    <t>0.027623258579384335822117377</t>
  </si>
  <si>
    <t>2026-03-10T00:00:00+00:00</t>
  </si>
  <si>
    <t>0.029515449213537549561855063</t>
  </si>
  <si>
    <t>2026-03-09T00:00:00+00:00</t>
  </si>
  <si>
    <t>0.034520153641670786339397361</t>
  </si>
  <si>
    <t>2026-03-08T00:00:00+00:00</t>
  </si>
  <si>
    <t>0.039620788808738638555554632</t>
  </si>
  <si>
    <t>2026-03-07T00:00:00+00:00</t>
  </si>
  <si>
    <t>0.034249146660838188021801442</t>
  </si>
  <si>
    <t>2026-03-06T00:00:00+00:00</t>
  </si>
  <si>
    <t>0.036051075058787676506437677</t>
  </si>
  <si>
    <t>2026-03-05T00:00:00+00:00</t>
  </si>
  <si>
    <t>0.033213460733584563366152084</t>
  </si>
  <si>
    <t>2026-03-04T00:00:00+00:00</t>
  </si>
  <si>
    <t>0.034083079942019020178257564</t>
  </si>
  <si>
    <t>2026-03-03T00:00:00+00:00</t>
  </si>
  <si>
    <t>0.036174190679670154533553987</t>
  </si>
  <si>
    <t>2026-03-02T00:00:00+00:00</t>
  </si>
  <si>
    <t>0.034227435594164522977658347</t>
  </si>
  <si>
    <t>2026-03-01T00:00:00+00:00</t>
  </si>
  <si>
    <t>0.034743398501929931334514555</t>
  </si>
  <si>
    <t>2026-02-28T00:00:00+00:00</t>
  </si>
  <si>
    <t>0.035143808889590270015341424</t>
  </si>
  <si>
    <t>2026-02-27T00:00:00+00:00</t>
  </si>
  <si>
    <t>0.033203244152808731406002977</t>
  </si>
  <si>
    <t>2026-02-26T00:00:00+00:00</t>
  </si>
  <si>
    <t>0.033347930805039675711523419</t>
  </si>
  <si>
    <t>2026-02-25T00:00:00+00:00</t>
  </si>
  <si>
    <t>0.030023235739397061140827292</t>
  </si>
  <si>
    <t>2026-02-24T00:00:00+00:00</t>
  </si>
  <si>
    <t>0.040053198091919353459430383</t>
  </si>
  <si>
    <t>2026-02-23T00:00:00+00:00</t>
  </si>
  <si>
    <t>0.035476749510680699084146096</t>
  </si>
  <si>
    <t>2026-02-22T00:00:00+00:00</t>
  </si>
  <si>
    <t>0.034769623603367192113088737</t>
  </si>
  <si>
    <t>2026-02-21T00:00:00+00:00</t>
  </si>
  <si>
    <t>0.033049890650216985994864706</t>
  </si>
  <si>
    <t>2026-02-20T00:00:00+00:00</t>
  </si>
  <si>
    <t>0.033710538400639048872051925</t>
  </si>
  <si>
    <t>2026-02-19T00:00:00+00:00</t>
  </si>
  <si>
    <t>0.0336411661647480367367987</t>
  </si>
  <si>
    <t>2026-02-18T00:00:00+00:00</t>
  </si>
  <si>
    <t>0.035433885871838089889909689</t>
  </si>
  <si>
    <t>2026-02-17T00:00:00+00:00</t>
  </si>
  <si>
    <t>0.032981678609479363011979061</t>
  </si>
  <si>
    <t>2026-02-16T00:00:00+00:00</t>
  </si>
  <si>
    <t>0.032175112697527157838353742</t>
  </si>
  <si>
    <t>2026-02-15T00:00:00+00:00</t>
  </si>
  <si>
    <t>0.034700809472466598085731562</t>
  </si>
  <si>
    <t>2026-02-14T00:00:00+00:00</t>
  </si>
  <si>
    <t>0.03362258173356822614033304</t>
  </si>
  <si>
    <t>2026-02-13T00:00:00+00:00</t>
  </si>
  <si>
    <t>0.034180783517199902064501377</t>
  </si>
  <si>
    <t>2026-02-12T00:00:00+00:00</t>
  </si>
  <si>
    <t>0.033225027904952769730781847</t>
  </si>
  <si>
    <t>2026-02-11T00:00:00+00:00</t>
  </si>
  <si>
    <t>0.034991781304330735622393859</t>
  </si>
  <si>
    <t>2026-02-10T00:00:00+00:00</t>
  </si>
  <si>
    <t>0.037946629794264177675520142</t>
  </si>
  <si>
    <t>2026-02-09T00:00:00+00:00</t>
  </si>
  <si>
    <t>0.038639204541397611404081306</t>
  </si>
  <si>
    <t>2026-02-08T00:00:00+00:00</t>
  </si>
  <si>
    <t>0.030065249260310740008135398</t>
  </si>
  <si>
    <t>2026-02-07T00:00:00+00:00</t>
  </si>
  <si>
    <t>0.037068375435217035146694161</t>
  </si>
  <si>
    <t>2026-02-06T00:00:00+00:00</t>
  </si>
  <si>
    <t>0.038813688807917819094815286</t>
  </si>
  <si>
    <t>2026-02-05T00:00:00+00:00</t>
  </si>
  <si>
    <t>0.047684662151900055121859391</t>
  </si>
  <si>
    <t>2026-02-04T00:00:00+00:00</t>
  </si>
  <si>
    <t>0.035380295909315331157517325</t>
  </si>
  <si>
    <t>2026-02-03T00:00:00+00:00</t>
  </si>
  <si>
    <t>0.035108986479837768201970341</t>
  </si>
  <si>
    <t>2026-02-02T00:00:00+00:00</t>
  </si>
  <si>
    <t>0.050678556445857773090812655</t>
  </si>
  <si>
    <t>2026-02-01T00:00:00+00:00</t>
  </si>
  <si>
    <t>0.036469266887599425002864756</t>
  </si>
  <si>
    <t>2026-01-31T00:00:00+00:00</t>
  </si>
  <si>
    <t>0.045450905364182043388184113</t>
  </si>
  <si>
    <t>2026-01-30T00:00:00+00:00</t>
  </si>
  <si>
    <t>0.039329257210283194401396853</t>
  </si>
  <si>
    <t>2026-01-29T00:00:00+00:00</t>
  </si>
  <si>
    <t>0.041389241739788095415595198</t>
  </si>
  <si>
    <t>2026-01-28T00:00:00+00:00</t>
  </si>
  <si>
    <t>0.036664164109020725466448876</t>
  </si>
  <si>
    <t>2026-01-27T00:00:00+00:00</t>
  </si>
  <si>
    <t>0.044827350735987531744298861</t>
  </si>
  <si>
    <t>2026-01-26T00:00:00+00:00</t>
  </si>
  <si>
    <t>0.046902562747268756327523032</t>
  </si>
  <si>
    <t>2026-01-25T00:00:00+00:00</t>
  </si>
  <si>
    <t>0.044084356328196121288182469</t>
  </si>
  <si>
    <t>2026-01-24T00:00:00+00:00</t>
  </si>
  <si>
    <t>0.047715749470537991419853493</t>
  </si>
  <si>
    <t>2026-01-23T00:00:00+00:00</t>
  </si>
  <si>
    <t>0.050843325891769415482845865</t>
  </si>
  <si>
    <t>2026-01-22T00:00:00+00:00</t>
  </si>
  <si>
    <t>0.05097308752124223052194873</t>
  </si>
  <si>
    <t>2026-01-21T00:00:00+00:00</t>
  </si>
  <si>
    <t>0.038720853058057357378294189</t>
  </si>
  <si>
    <t>2026-01-20T00:00:00+00:00</t>
  </si>
  <si>
    <t>0.044020179179041546461095193</t>
  </si>
  <si>
    <t>2026-01-19T00:00:00+00:00</t>
  </si>
  <si>
    <t>0.043469721789581173239058343</t>
  </si>
  <si>
    <t>2026-01-18T00:00:00+00:00</t>
  </si>
  <si>
    <t>0.04295205127874977808765612</t>
  </si>
  <si>
    <t>2026-01-17T00:00:00+00:00</t>
  </si>
  <si>
    <t>0.038869306330327181615207336</t>
  </si>
  <si>
    <t>2026-01-16T00:00:00+00:00</t>
  </si>
  <si>
    <t>0.036866727381380163593632267</t>
  </si>
  <si>
    <t>2026-01-15T00:00:00+00:00</t>
  </si>
  <si>
    <t>0.042393925645352927474574414</t>
  </si>
  <si>
    <t>2026-01-14T00:00:00+00:00</t>
  </si>
  <si>
    <t>0.039238304902939143230883806</t>
  </si>
  <si>
    <t>2026-01-13T00:00:00+00:00</t>
  </si>
  <si>
    <t>0.041676623245042765715004916</t>
  </si>
  <si>
    <t>2026-01-12T00:00:00+00:00</t>
  </si>
  <si>
    <t>0.039552936123490966444549183</t>
  </si>
  <si>
    <t>2026-01-11T00:00:00+00:00</t>
  </si>
  <si>
    <t>0.044743255635242057551919695</t>
  </si>
  <si>
    <t>2026-01-10T00:00:00+00:00</t>
  </si>
  <si>
    <t>0.038925494678866728329628284</t>
  </si>
  <si>
    <t>2026-01-09T00:00:00+00:00</t>
  </si>
  <si>
    <t>0.039331534188001761407392729</t>
  </si>
  <si>
    <t>2026-01-08T00:00:00+00:00</t>
  </si>
  <si>
    <t>0.038556825623791308541111522</t>
  </si>
  <si>
    <t>2026-01-07T00:00:00+00:00</t>
  </si>
  <si>
    <t>0.043454851409004999916848199</t>
  </si>
  <si>
    <t>2026-01-06T00:00:00+00:00</t>
  </si>
  <si>
    <t>0.043775400804616898225230464</t>
  </si>
  <si>
    <t>2026-01-05T00:00:00+00:00</t>
  </si>
  <si>
    <t>0.040069658392505826290318452</t>
  </si>
  <si>
    <t>2026-01-04T00:00:00+00:00</t>
  </si>
  <si>
    <t>0.04572465410260959979760668</t>
  </si>
  <si>
    <t>2026-01-03T00:00:00+00:00</t>
  </si>
  <si>
    <t>0.048205099761531153062849021</t>
  </si>
  <si>
    <t>2026-01-02T00:00:00+00:00</t>
  </si>
  <si>
    <t>0.047924801383819243268506144</t>
  </si>
  <si>
    <t>2026-01-01T00:00:00+00:00</t>
  </si>
  <si>
    <t>0.043780993955225438308597141</t>
  </si>
  <si>
    <t>2025-12-31T00:00:00+00:00</t>
  </si>
  <si>
    <t>0.038901186775478701304078098</t>
  </si>
  <si>
    <t>2025-12-30T00:00:00+00:00</t>
  </si>
  <si>
    <t>0.042202884013941107309716905</t>
  </si>
  <si>
    <t>2025-12-29T00:00:00+00:00</t>
  </si>
  <si>
    <t>0.040170111453512312199544366</t>
  </si>
  <si>
    <t>2025-12-28T00:00:00+00:00</t>
  </si>
  <si>
    <t>0.040097902362022272441350343</t>
  </si>
  <si>
    <t>2025-12-27T00:00:00+00:00</t>
  </si>
  <si>
    <t>0.043161537384552667959883612</t>
  </si>
  <si>
    <t>2025-12-26T00:00:00+00:00</t>
  </si>
  <si>
    <t>0.041141079275890247194825419</t>
  </si>
  <si>
    <t>2025-12-25T00:00:00+00:00</t>
  </si>
  <si>
    <t>0.040374570010439279823731998</t>
  </si>
  <si>
    <t>2025-12-24T00:00:00+00:00</t>
  </si>
  <si>
    <t>0.040503592484249323736171256</t>
  </si>
  <si>
    <t>2025-12-23T00:00:00+00:00</t>
  </si>
  <si>
    <t>0.042870709451476821722586701</t>
  </si>
  <si>
    <t>2025-12-22T00:00:00+00:00</t>
  </si>
  <si>
    <t>0.042435554649243932484337176</t>
  </si>
  <si>
    <t>2025-12-21T00:00:00+00:00</t>
  </si>
  <si>
    <t>0.038962807070819156820779986</t>
  </si>
  <si>
    <t>2025-12-20T00:00:00+00:00</t>
  </si>
  <si>
    <t>0.038809361366758635897467386</t>
  </si>
  <si>
    <t>2025-12-19T00:00:00+00:00</t>
  </si>
  <si>
    <t>0.046162202151071233319014071</t>
  </si>
  <si>
    <t>2025-12-18T00:00:00+00:00</t>
  </si>
  <si>
    <t>0.039518784880653036090414823</t>
  </si>
  <si>
    <t>2025-12-17T00:00:00+00:00</t>
  </si>
  <si>
    <t>0.047271241976842335938382344</t>
  </si>
  <si>
    <t>2025-12-16T00:00:00+00:00</t>
  </si>
  <si>
    <t>0.055641137696698465456141634</t>
  </si>
  <si>
    <t>2025-12-15T00:00:00+00:00</t>
  </si>
  <si>
    <t>0.048489721259397118211324742</t>
  </si>
  <si>
    <t>2025-12-14T00:00:00+00:00</t>
  </si>
  <si>
    <t>0.055717926405134572034079896</t>
  </si>
  <si>
    <t>2025-12-13T00:00:00+00:00</t>
  </si>
  <si>
    <t>0.052612389657750320431496173</t>
  </si>
  <si>
    <t>2025-12-12T00:00:00+00:00</t>
  </si>
  <si>
    <t>0.0518542631952293181497633</t>
  </si>
  <si>
    <t>2025-12-11T00:00:00+00:00</t>
  </si>
  <si>
    <t>0.055399799218562727847182962</t>
  </si>
  <si>
    <t>2025-12-10T00:00:00+00:00</t>
  </si>
  <si>
    <t>0.045222967741320535775376459</t>
  </si>
  <si>
    <t>2025-12-09T00:00:00+00:00</t>
  </si>
  <si>
    <t>0.049431397085321450695630766</t>
  </si>
  <si>
    <t>2025-12-08T00:00:00+00:00</t>
  </si>
  <si>
    <t>0.044655188868048426433691555</t>
  </si>
  <si>
    <t>2025-12-07T00:00:00+00:00</t>
  </si>
  <si>
    <t>0.05822871326815421447896928</t>
  </si>
  <si>
    <t>2025-12-06T00:00:00+00:00</t>
  </si>
  <si>
    <t>0.054114123508002524786845063</t>
  </si>
  <si>
    <t>2025-12-05T00:00:00+00:00</t>
  </si>
  <si>
    <t>0.052773144850137877488701084</t>
  </si>
  <si>
    <t>2025-12-04T00:00:00+00:00</t>
  </si>
  <si>
    <t>0.054642817778409731784540259</t>
  </si>
  <si>
    <t>2025-12-03T00:00:00+00:00</t>
  </si>
  <si>
    <t>0.046724205163676701958524704</t>
  </si>
  <si>
    <t>2025-12-02T00:00:00+00:00</t>
  </si>
  <si>
    <t>0.048927408900047710183743011</t>
  </si>
  <si>
    <t>2025-12-01T00:00:00+00:00</t>
  </si>
  <si>
    <t>0.044115113380279761522222678</t>
  </si>
  <si>
    <t>2025-11-30T00:00:00+00:00</t>
  </si>
  <si>
    <t>0.04683475120286790408036421</t>
  </si>
  <si>
    <t>2025-11-29T00:00:00+00:00</t>
  </si>
  <si>
    <t>0.043767618971476247721081615</t>
  </si>
  <si>
    <t>2025-11-28T00:00:00+00:00</t>
  </si>
  <si>
    <t>0.051703642850281630006601008</t>
  </si>
  <si>
    <t>2025-11-27T00:00:00+00:00</t>
  </si>
  <si>
    <t>0.04663711399007257227450747</t>
  </si>
  <si>
    <t>2025-11-26T00:00:00+00:00</t>
  </si>
  <si>
    <t>0.051525481334337064373965532</t>
  </si>
  <si>
    <t>2025-11-25T00:00:00+00:00</t>
  </si>
  <si>
    <t>0.04879393725001338319683756</t>
  </si>
  <si>
    <t>2025-11-24T00:00:00+00:00</t>
  </si>
  <si>
    <t>0.052107824546986246383301071</t>
  </si>
  <si>
    <t>2025-11-23T00:00:00+00:00</t>
  </si>
  <si>
    <t>0.039387844021188982219512319</t>
  </si>
  <si>
    <t>2025-11-22T00:00:00+00:00</t>
  </si>
  <si>
    <t>0.051955804026884476243390468</t>
  </si>
  <si>
    <t>2025-11-21T00:00:00+00:00</t>
  </si>
  <si>
    <t>0.060756854725168877439914158</t>
  </si>
  <si>
    <t>2025-11-20T00:00:00+00:00</t>
  </si>
  <si>
    <t>0.049299484663331937088461894</t>
  </si>
  <si>
    <t>2025-11-19T00:00:00+00:00</t>
  </si>
  <si>
    <t>0.068814760124007604673235283</t>
  </si>
  <si>
    <t>2025-11-18T00:00:00+00:00</t>
  </si>
  <si>
    <t>0.061111173260180292871594171</t>
  </si>
  <si>
    <t>2025-11-17T00:00:00+00:00</t>
  </si>
  <si>
    <t>0.047625102680180511938722994</t>
  </si>
  <si>
    <t>2025-11-16T00:00:00+00:00</t>
  </si>
  <si>
    <t>0.044691772203355726330980039</t>
  </si>
  <si>
    <t>2025-11-15T00:00:00+00:00</t>
  </si>
  <si>
    <t>0.061634598662041715323191257</t>
  </si>
  <si>
    <t>2025-11-14T00:00:00+00:00</t>
  </si>
  <si>
    <t>0.061336884766742540880497855</t>
  </si>
  <si>
    <t>2025-11-13T00:00:00+00:00</t>
  </si>
  <si>
    <t>0.064225063167778298087015082</t>
  </si>
  <si>
    <t>2025-11-12T00:00:00+00:00</t>
  </si>
  <si>
    <t>0.055630754815632851777615726</t>
  </si>
  <si>
    <t>2025-11-11T00:00:00+00:00</t>
  </si>
  <si>
    <t>0.064875109130894418764878111</t>
  </si>
  <si>
    <t>2025-11-10T00:00:00+00:00</t>
  </si>
  <si>
    <t>0.059341308038664566621415966</t>
  </si>
  <si>
    <t>2025-11-09T00:00:00+00:00</t>
  </si>
  <si>
    <t>0.060080708718112193327568029</t>
  </si>
  <si>
    <t>2025-11-08T00:00:00+00:00</t>
  </si>
  <si>
    <t>0.070467395182113071356914221</t>
  </si>
  <si>
    <t>2025-11-07T00:00:00+00:00</t>
  </si>
  <si>
    <t>0.045753468921711913819293819</t>
  </si>
  <si>
    <t>2025-11-06T00:00:00+00:00</t>
  </si>
  <si>
    <t>0.056667338264954158007213406</t>
  </si>
  <si>
    <t>2025-11-05T00:00:00+00:00</t>
  </si>
  <si>
    <t>0.053410826897655107413994774</t>
  </si>
  <si>
    <t>2025-11-04T00:00:00+00:00</t>
  </si>
  <si>
    <t>0.051528070307370223921111428</t>
  </si>
  <si>
    <t>2025-11-03T00:00:00+00:00</t>
  </si>
  <si>
    <t>0.048636081934935246354127436</t>
  </si>
  <si>
    <t>2025-11-02T00:00:00+00:00</t>
  </si>
  <si>
    <t>0.052132136466421162677887973</t>
  </si>
  <si>
    <t>2025-11-01T00:00:00+00:00</t>
  </si>
  <si>
    <t>0.051763700926193345069931665</t>
  </si>
  <si>
    <t>2025-10-31T00:00:00+00:00</t>
  </si>
  <si>
    <t>0.055721506573433461800386097</t>
  </si>
  <si>
    <t>2025-10-30T00:00:00+00:00</t>
  </si>
  <si>
    <t>0.055536816829228980372241741</t>
  </si>
  <si>
    <t>2025-10-29T00:00:00+00:00</t>
  </si>
  <si>
    <t>0.046861429571219492891028731</t>
  </si>
  <si>
    <t>2025-10-28T00:00:00+00:00</t>
  </si>
  <si>
    <t>0.05723510800057975311227576</t>
  </si>
  <si>
    <t>2025-10-27T00:00:00+00:00</t>
  </si>
  <si>
    <t>0.056637604224032367148504753</t>
  </si>
  <si>
    <t>2025-10-26T00:00:00+00:00</t>
  </si>
  <si>
    <t>0.055896013951672957634945822</t>
  </si>
  <si>
    <t>2025-10-25T00:00:00+00:00</t>
  </si>
  <si>
    <t>0.063723913957047216094338058</t>
  </si>
  <si>
    <t>2025-10-24T00:00:00+00:00</t>
  </si>
  <si>
    <t>0.051278776281160096931258815</t>
  </si>
  <si>
    <t>2025-10-23T00:00:00+00:00</t>
  </si>
  <si>
    <t>0.057625860777098072392495055</t>
  </si>
  <si>
    <t>2025-10-22T00:00:00+00:00</t>
  </si>
  <si>
    <t>0.053644931864299531517370196</t>
  </si>
  <si>
    <t>2025-10-21T00:00:00+00:00</t>
  </si>
  <si>
    <t>0.059589722138514108313120883</t>
  </si>
  <si>
    <t>2025-10-20T00:00:00+00:00</t>
  </si>
  <si>
    <t>0.056403058966214647723480457</t>
  </si>
  <si>
    <t>2025-10-19T00:00:00+00:00</t>
  </si>
  <si>
    <t>0.050376767074944601458374962</t>
  </si>
  <si>
    <t>2025-10-18T00:00:00+00:00</t>
  </si>
  <si>
    <t>0.058435945176662050193608963</t>
  </si>
  <si>
    <t>2025-10-17T00:00:00+00:00</t>
  </si>
  <si>
    <t>0.055865380143966828714647739</t>
  </si>
  <si>
    <t>2025-10-16T00:00:00+00:00</t>
  </si>
  <si>
    <t>0.060902857474748484990795915</t>
  </si>
  <si>
    <t>2025-10-15T00:00:00+00:00</t>
  </si>
  <si>
    <t>0.06109596307403768437337579</t>
  </si>
  <si>
    <t>2025-10-14T00:00:00+00:00</t>
  </si>
  <si>
    <t>0.070718293021237637523527798</t>
  </si>
  <si>
    <t>2025-10-13T00:00:00+00:00</t>
  </si>
  <si>
    <t>0.047231640017741322689504134</t>
  </si>
  <si>
    <t>2025-10-12T00:00:00+00:00</t>
  </si>
  <si>
    <t>0.072631673169814662434867986</t>
  </si>
  <si>
    <t>2025-10-11T00:00:00+00:00</t>
  </si>
  <si>
    <t>0.064122825318894651676685914</t>
  </si>
  <si>
    <t>2025-10-10T00:00:00+00:00</t>
  </si>
  <si>
    <t>0.054782572465024837820595806</t>
  </si>
  <si>
    <t>2025-10-09T00:00:00+00:00</t>
  </si>
  <si>
    <t>0.053589794946402944951738842</t>
  </si>
  <si>
    <t>2025-10-08T00:00:00+00:00</t>
  </si>
  <si>
    <t>0.06123959679500744462008013</t>
  </si>
  <si>
    <t>2025-10-07T00:00:00+00:00</t>
  </si>
  <si>
    <t>0.060019618064398726949171693</t>
  </si>
  <si>
    <t>2025-10-06T00:00:00+00:00</t>
  </si>
  <si>
    <t>0.060420331555781651507844501</t>
  </si>
  <si>
    <t>2025-10-05T00:00:00+00:00</t>
  </si>
  <si>
    <t>0.062129525295252178830867333</t>
  </si>
  <si>
    <t>2025-10-04T00:00:00+00:00</t>
  </si>
  <si>
    <t>0.064061141030135427748220657</t>
  </si>
  <si>
    <t>2025-10-03T00:00:00+00:00</t>
  </si>
  <si>
    <t>0.060693733728106081465870627</t>
  </si>
  <si>
    <t>2025-10-02T00:00:00+00:00</t>
  </si>
  <si>
    <t>0.064219954121176654620382307</t>
  </si>
  <si>
    <t>2025-10-01T00:00:00+00:00</t>
  </si>
  <si>
    <t>0.060403944134701790770081108</t>
  </si>
  <si>
    <t>2025-09-30T00:00:00+00:00</t>
  </si>
  <si>
    <t>0.066147751968091698398178625</t>
  </si>
  <si>
    <t>2025-09-29T00:00:00+00:00</t>
  </si>
  <si>
    <t>0.072018882825135339043638306</t>
  </si>
  <si>
    <t>2025-09-28T00:00:00+00:00</t>
  </si>
  <si>
    <t>0.064598798217690665584968788</t>
  </si>
  <si>
    <t>2025-09-27T00:00:00+00:00</t>
  </si>
  <si>
    <t>0.064084153635721876523071937</t>
  </si>
  <si>
    <t>2025-09-26T00:00:00+00:00</t>
  </si>
  <si>
    <t>0.065662359200683669175591252</t>
  </si>
  <si>
    <t>2025-09-25T00:00:00+00:00</t>
  </si>
  <si>
    <t>0.067072465032440649947581874</t>
  </si>
  <si>
    <t>2025-09-24T00:00:00+00:00</t>
  </si>
  <si>
    <t>0.057278994141120413411831856</t>
  </si>
  <si>
    <t>2025-09-23T00:00:00+00:00</t>
  </si>
  <si>
    <t>0.062149505529653031839223468</t>
  </si>
  <si>
    <t>2025-09-22T00:00:00+00:00</t>
  </si>
  <si>
    <t>0.063926838402869019253572712</t>
  </si>
  <si>
    <t>2025-09-21T00:00:00+00:00</t>
  </si>
  <si>
    <t>0.064100356481411493823486818</t>
  </si>
  <si>
    <t>2025-09-20T00:00:00+00:00</t>
  </si>
  <si>
    <t>0.06891574590124760270831122</t>
  </si>
  <si>
    <t>2025-09-19T00:00:00+00:00</t>
  </si>
  <si>
    <t>0.094417238213679825113232728</t>
  </si>
  <si>
    <t>2025-09-18T00:00:00+00:00</t>
  </si>
  <si>
    <t>0.083491835373095020785344217</t>
  </si>
  <si>
    <t>2025-09-17T00:00:00+00:00</t>
  </si>
  <si>
    <t>0.07086528051491378064140827</t>
  </si>
  <si>
    <t>2025-09-16T00:00:00+00:00</t>
  </si>
  <si>
    <t>0.062323314611563282542311437</t>
  </si>
  <si>
    <t>2025-09-15T00:00:00+00:00</t>
  </si>
  <si>
    <t>0.059109472350589857679362306</t>
  </si>
  <si>
    <t>2025-09-14T00:00:00+00:00</t>
  </si>
  <si>
    <t>0.064510680038983138785957907</t>
  </si>
  <si>
    <t>2025-09-13T00:00:00+00:00</t>
  </si>
  <si>
    <t>0.058029918408442505276096164</t>
  </si>
  <si>
    <t>2025-09-12T00:00:00+00:00</t>
  </si>
  <si>
    <t>0.060584678248409902066056156</t>
  </si>
  <si>
    <t>2025-09-11T00:00:00+00:00</t>
  </si>
  <si>
    <t>0.056980664405288114916751237</t>
  </si>
  <si>
    <t>2025-09-10T00:00:00+00:00</t>
  </si>
  <si>
    <t>0.057143323763199607671151161</t>
  </si>
  <si>
    <t>2025-09-09T00:00:00+00:00</t>
  </si>
  <si>
    <t>0.059829083988019373681224979</t>
  </si>
  <si>
    <t>2025-09-08T00:00:00+00:00</t>
  </si>
  <si>
    <t>0.064547011647239275474093383</t>
  </si>
  <si>
    <t>2025-09-07T00:00:00+00:00</t>
  </si>
  <si>
    <t>0.059037041464398313043887153</t>
  </si>
  <si>
    <t>2025-09-06T00:00:00+00:00</t>
  </si>
  <si>
    <t>0.061627059745553067955336587</t>
  </si>
  <si>
    <t>2025-09-05T00:00:00+00:00</t>
  </si>
  <si>
    <t>0.066838355131493089513594628</t>
  </si>
  <si>
    <t>2025-09-04T00:00:00+00:00</t>
  </si>
  <si>
    <t>0.066906241567932996508452943</t>
  </si>
  <si>
    <t>2025-09-03T00:00:00+00:00</t>
  </si>
  <si>
    <t>0.058817649410857858874647764</t>
  </si>
  <si>
    <t>2025-09-02T00:00:00+00:00</t>
  </si>
  <si>
    <t>0.060013026233306995977456774</t>
  </si>
  <si>
    <t>2025-09-01T00:00:00+00:00</t>
  </si>
  <si>
    <t>0.054631479632636507094060996</t>
  </si>
  <si>
    <t>2025-08-31T00:00:00+00:00</t>
  </si>
  <si>
    <t>0.057857112773222307420963921</t>
  </si>
  <si>
    <t>2025-08-30T00:00:00+00:00</t>
  </si>
  <si>
    <t>0.05984424959992467706650006</t>
  </si>
  <si>
    <t>2025-08-29T00:00:00+00:00</t>
  </si>
  <si>
    <t>0.059644389490058986783360477</t>
  </si>
  <si>
    <t>2025-08-28T00:00:00+00:00</t>
  </si>
  <si>
    <t>0.05218696802215811198045618</t>
  </si>
  <si>
    <t>2025-08-27T00:00:00+00:00</t>
  </si>
  <si>
    <t>0.056265017265836717271404511</t>
  </si>
  <si>
    <t>2025-08-26T00:00:00+00:00</t>
  </si>
  <si>
    <t>0.067447627966853177468232397</t>
  </si>
  <si>
    <t>2025-08-25T00:00:00+00:00</t>
  </si>
  <si>
    <t>0.056188555585259197237049615</t>
  </si>
  <si>
    <t>2025-08-24T00:00:00+00:00</t>
  </si>
  <si>
    <t>0.070539462707737469404212668</t>
  </si>
  <si>
    <t>2025-08-23T00:00:00+00:00</t>
  </si>
  <si>
    <t>0.075490540467969411708033482</t>
  </si>
  <si>
    <t>2025-08-22T00:00:00+00:00</t>
  </si>
  <si>
    <t>0.072849886247153876310374745</t>
  </si>
  <si>
    <t>2025-08-21T00:00:00+00:00</t>
  </si>
  <si>
    <t>0.084139207239969219376965988</t>
  </si>
  <si>
    <t>2025-08-20T00:00:00+00:00</t>
  </si>
  <si>
    <t>0.09330766908683661789693014</t>
  </si>
  <si>
    <t>2025-08-19T00:00:00+00:00</t>
  </si>
  <si>
    <t>0.096706627359038160977882783</t>
  </si>
  <si>
    <t>2025-08-18T00:00:00+00:00</t>
  </si>
  <si>
    <t>0.091392338373789824735676743</t>
  </si>
  <si>
    <t>2025-08-17T00:00:00+00:00</t>
  </si>
  <si>
    <t>0.098873948462749758189314224</t>
  </si>
  <si>
    <t>2025-08-16T00:00:00+00:00</t>
  </si>
  <si>
    <t>0.086063949731830043565733973</t>
  </si>
  <si>
    <t>2025-08-15T00:00:00+00:00</t>
  </si>
  <si>
    <t>0.062347915448368152034836843</t>
  </si>
  <si>
    <t>2025-08-14T00:00:00+00:00</t>
  </si>
  <si>
    <t>0.060613644797166843899349856</t>
  </si>
  <si>
    <t>2025-08-13T00:00:00+00:00</t>
  </si>
  <si>
    <t>0.053303993345615046912314486</t>
  </si>
  <si>
    <t>2025-08-12T00:00:00+00:00</t>
  </si>
  <si>
    <t>0.054090789672073726646626851</t>
  </si>
  <si>
    <t>2025-08-11T00:00:00+00:00</t>
  </si>
  <si>
    <t>0.051318015154584691028389076</t>
  </si>
  <si>
    <t>2025-08-10T00:00:00+00:00</t>
  </si>
  <si>
    <t>0.050594532721526498914620409</t>
  </si>
  <si>
    <t>2025-08-09T00:00:00+00:00</t>
  </si>
  <si>
    <t>0.049457268375317180045605829</t>
  </si>
  <si>
    <t>2025-08-08T00:00:00+00:00</t>
  </si>
  <si>
    <t>0.04999624376385315929847302</t>
  </si>
  <si>
    <t>2025-08-07T00:00:00+00:00</t>
  </si>
  <si>
    <t>0.046541727693649743540039738</t>
  </si>
  <si>
    <t>2025-08-06T00:00:00+00:00</t>
  </si>
  <si>
    <t>0.057544867305314956335706256</t>
  </si>
  <si>
    <t>2025-08-05T00:00:00+00:00</t>
  </si>
  <si>
    <t>0.044781839939515640208760431</t>
  </si>
  <si>
    <t>2025-08-04T00:00:00+00:00</t>
  </si>
  <si>
    <t>0.050401629409610628238970543</t>
  </si>
  <si>
    <t>2025-08-03T00:00:00+00:00</t>
  </si>
  <si>
    <t>0.059252291779006288461613646</t>
  </si>
  <si>
    <t>2025-08-02T00:00:00+00:00</t>
  </si>
  <si>
    <t>0.04272550681212119219153697</t>
  </si>
  <si>
    <t>2025-08-01T00:00:00+00:00</t>
  </si>
  <si>
    <t>0.051645168500984965335528848</t>
  </si>
  <si>
    <t>2025-07-31T00:00:00+00:00</t>
  </si>
  <si>
    <t>0.043529961392014328089030749</t>
  </si>
  <si>
    <t>2025-07-30T00:00:00+00:00</t>
  </si>
  <si>
    <t>0.047857621870014457911350413</t>
  </si>
  <si>
    <t>2025-07-29T00:00:00+00:00</t>
  </si>
  <si>
    <t>0.048879385635402434984012506</t>
  </si>
  <si>
    <t>2025-07-28T00:00:00+00:00</t>
  </si>
  <si>
    <t>0.046159381051497285822767572</t>
  </si>
  <si>
    <t>2025-07-27T00:00:00+00:00</t>
  </si>
  <si>
    <t>0.045733417205386984034267155</t>
  </si>
  <si>
    <t>2025-07-26T00:00:00+00:00</t>
  </si>
  <si>
    <t>0.051393558522324548006183201</t>
  </si>
  <si>
    <t>2025-07-25T00:00:00+00:00</t>
  </si>
  <si>
    <t>0.042426603950169443896454122</t>
  </si>
  <si>
    <t>2025-07-24T00:00:00+00:00</t>
  </si>
  <si>
    <t>0.047313676471578113461909055</t>
  </si>
  <si>
    <t>2025-07-23T00:00:00+00:00</t>
  </si>
  <si>
    <t>0.045730604681720072654683047</t>
  </si>
  <si>
    <t>2025-07-22T00:00:00+00:00</t>
  </si>
  <si>
    <t>0.050400805455406956344341826</t>
  </si>
  <si>
    <t>2025-07-21T00:00:00+00:00</t>
  </si>
  <si>
    <t>0.052765631437024167642971642</t>
  </si>
  <si>
    <t>2025-07-20T00:00:00+00:00</t>
  </si>
  <si>
    <t>0.063810687177110941715370556</t>
  </si>
  <si>
    <t>2025-07-19T00:00:00+00:00</t>
  </si>
  <si>
    <t>0.066830583023630472678017286</t>
  </si>
  <si>
    <t>2025-07-18T00:00:00+00:00</t>
  </si>
  <si>
    <t>0.053831751472267961932078176</t>
  </si>
  <si>
    <t>2025-07-17T00:00:00+00:00</t>
  </si>
  <si>
    <t>0.051808653574269928539781721</t>
  </si>
  <si>
    <t>2025-07-16T00:00:00+00:00</t>
  </si>
  <si>
    <t>0.051389555171380132425986727</t>
  </si>
  <si>
    <t>2025-07-15T00:00:00+00:00</t>
  </si>
  <si>
    <t>0.058113770109211945403315355</t>
  </si>
  <si>
    <t>2025-07-14T00:00:00+00:00</t>
  </si>
  <si>
    <t>0.054442742010952238500596217</t>
  </si>
  <si>
    <t>2025-07-13T00:00:00+00:00</t>
  </si>
  <si>
    <t>0.04905618061428930262575238</t>
  </si>
  <si>
    <t>2025-07-12T00:00:00+00:00</t>
  </si>
  <si>
    <t>0.04972331608448869101346419</t>
  </si>
  <si>
    <t>2025-07-11T00:00:00+00:00</t>
  </si>
  <si>
    <t>0.052072481908465904112782408</t>
  </si>
  <si>
    <t>2025-07-10T00:00:00+00:00</t>
  </si>
  <si>
    <t>0.049601270093986630350319474</t>
  </si>
  <si>
    <t>2025-07-09T00:00:00+00:00</t>
  </si>
  <si>
    <t>0.047211046484603249519572557</t>
  </si>
  <si>
    <t>2025-07-08T00:00:00+00:00</t>
  </si>
  <si>
    <t>0.048452404692655502132903058</t>
  </si>
  <si>
    <t>2025-07-07T00:00:00+00:00</t>
  </si>
  <si>
    <t>0.046703753449535936443655627</t>
  </si>
  <si>
    <t>2025-07-06T00:00:00+00:00</t>
  </si>
  <si>
    <t>0.051077970248713731051009884</t>
  </si>
  <si>
    <t>2025-07-05T00:00:00+00:00</t>
  </si>
  <si>
    <t>0.045835904889010129767208017</t>
  </si>
  <si>
    <t>2025-07-04T00:00:00+00:00</t>
  </si>
  <si>
    <t>0.048077949109647176209443018</t>
  </si>
  <si>
    <t>2025-07-03T00:00:00+00:00</t>
  </si>
  <si>
    <t>0.046744302592436992072593269</t>
  </si>
  <si>
    <t>2025-07-02T00:00:00+00:00</t>
  </si>
  <si>
    <t>0.039061113614533260443002778</t>
  </si>
  <si>
    <t>2025-07-01T00:00:00+00:00</t>
  </si>
  <si>
    <t>0.045457278183596687018813</t>
  </si>
  <si>
    <t>2025-06-30T00:00:00+00:00</t>
  </si>
  <si>
    <t>0.041362668229553968394313884</t>
  </si>
  <si>
    <t>2025-06-29T00:00:00+00:00</t>
  </si>
  <si>
    <t>0.051144528282562570020668561</t>
  </si>
  <si>
    <t>2025-06-28T00:00:00+00:00</t>
  </si>
  <si>
    <t>0.045686984138942548375770952</t>
  </si>
  <si>
    <t>2025-06-27T00:00:00+00:00</t>
  </si>
  <si>
    <t>0.052577687968875971781566094</t>
  </si>
  <si>
    <t>2025-06-26T00:00:00+00:00</t>
  </si>
  <si>
    <t>0.047131420710813938253160761</t>
  </si>
  <si>
    <t>2025-06-25T00:00:00+00:00</t>
  </si>
  <si>
    <t>0.06450157417182746562247933</t>
  </si>
  <si>
    <t>2025-06-24T00:00:00+00:00</t>
  </si>
  <si>
    <t>0.051244825309358241913261552</t>
  </si>
  <si>
    <t>2025-06-23T00:00:00+00:00</t>
  </si>
  <si>
    <t>0.049821439902433651282552476</t>
  </si>
  <si>
    <t>2025-06-22T00:00:00+00:00</t>
  </si>
  <si>
    <t>0.051984833816117932884487217</t>
  </si>
  <si>
    <t>2025-06-21T00:00:00+00:00</t>
  </si>
  <si>
    <t>0.046159132544565574538307526</t>
  </si>
  <si>
    <t>2025-06-20T00:00:00+00:00</t>
  </si>
  <si>
    <t>0.04755022023033037306547899</t>
  </si>
  <si>
    <t>2025-06-19T00:00:00+00:00</t>
  </si>
  <si>
    <t>0.047611737836408715004082331</t>
  </si>
  <si>
    <t>2025-06-18T00:00:00+00:00</t>
  </si>
  <si>
    <t>0.051413287114442814636210437</t>
  </si>
  <si>
    <t>2025-06-17T00:00:00+00:00</t>
  </si>
  <si>
    <t>0.051159317926544095391826825</t>
  </si>
  <si>
    <t>2025-06-16T00:00:00+00:00</t>
  </si>
  <si>
    <t>0.054737299476338098979350712</t>
  </si>
  <si>
    <t>2025-06-15T00:00:00+00:00</t>
  </si>
  <si>
    <t>0.045950337954448007278129246</t>
  </si>
  <si>
    <t>2025-06-14T00:00:00+00:00</t>
  </si>
  <si>
    <t>0.051621362051557363662547502</t>
  </si>
  <si>
    <t>2025-06-13T00:00:00+00:00</t>
  </si>
  <si>
    <t>0.053752515210289265917260925</t>
  </si>
  <si>
    <t>2025-06-12T00:00:00+00:00</t>
  </si>
  <si>
    <t>0.060446361901345796458259442</t>
  </si>
  <si>
    <t>2025-06-11T00:00:00+00:00</t>
  </si>
  <si>
    <t>0.069680879340065396739099799</t>
  </si>
  <si>
    <t>2025-06-10T00:00:00+00:00</t>
  </si>
  <si>
    <t>0.051330486252228713979348763</t>
  </si>
  <si>
    <t>2025-06-09T00:00:00+00:00</t>
  </si>
  <si>
    <t>0.056926206497690552930434074</t>
  </si>
  <si>
    <t>2025-06-08T00:00:00+00:00</t>
  </si>
  <si>
    <t>0.059157414291994655599995902</t>
  </si>
  <si>
    <t>2025-06-07T00:00:00+00:00</t>
  </si>
  <si>
    <t>0.090615742073432938970886636</t>
  </si>
  <si>
    <t>2025-06-06T00:00:00+00:00</t>
  </si>
  <si>
    <t>0.05412266177277718923397262</t>
  </si>
  <si>
    <t>2025-06-05T00:00:00+00:00</t>
  </si>
  <si>
    <t>0.050235989861110822373037403</t>
  </si>
  <si>
    <t>2025-06-04T00:00:00+00:00</t>
  </si>
  <si>
    <t>0.054699884219345048428325594</t>
  </si>
  <si>
    <t>2025-06-03T00:00:00+00:00</t>
  </si>
  <si>
    <t>0.052446459339168917900498287</t>
  </si>
  <si>
    <t>2025-06-02T00:00:00+00:00</t>
  </si>
  <si>
    <t>0.048139855610156590695744743</t>
  </si>
  <si>
    <t>2025-06-01T00:00:00+00:00</t>
  </si>
  <si>
    <t>0.055487738917923606752461227</t>
  </si>
  <si>
    <t>2025-05-31T00:00:00+00:00</t>
  </si>
  <si>
    <t>0.045961239837739435597321962</t>
  </si>
  <si>
    <t>2025-05-30T00:00:00+00:00</t>
  </si>
  <si>
    <t>0.051151987826041227575724823</t>
  </si>
  <si>
    <t>2025-05-29T00:00:00+00:00</t>
  </si>
  <si>
    <t>0.048079850752573531010924379</t>
  </si>
  <si>
    <t>2025-05-28T00:00:00+00:00</t>
  </si>
  <si>
    <t>0.048897827342397897014918535</t>
  </si>
  <si>
    <t>2025-05-27T00:00:00+00:00</t>
  </si>
  <si>
    <t>0.051599426121047159646463571</t>
  </si>
  <si>
    <t>2025-05-26T00:00:00+00:00</t>
  </si>
  <si>
    <t>0.049192799000142481624061227</t>
  </si>
  <si>
    <t>2025-05-25T00:00:00+00:00</t>
  </si>
  <si>
    <t>0.053844520201646592801118359</t>
  </si>
  <si>
    <t>2025-05-24T00:00:00+00:00</t>
  </si>
  <si>
    <t>0.047344962422940722369969986</t>
  </si>
  <si>
    <t>2025-05-23T00:00:00+00:00</t>
  </si>
  <si>
    <t>0.050438837404881679378283211</t>
  </si>
  <si>
    <t>2025-05-22T00:00:00+00:00</t>
  </si>
  <si>
    <t>0.052033963932371970397057185</t>
  </si>
  <si>
    <t>2025-05-21T00:00:00+00:00</t>
  </si>
  <si>
    <t>0.039785287129118865632762526</t>
  </si>
  <si>
    <t>2025-05-20T00:00:00+00:00</t>
  </si>
  <si>
    <t>0.06484772418692200025614408</t>
  </si>
  <si>
    <t>2025-05-19T00:00:00+00:00</t>
  </si>
  <si>
    <t>0.048776981358888578045870739</t>
  </si>
  <si>
    <t>2025-05-18T00:00:00+00:00</t>
  </si>
  <si>
    <t>0.057863056164476658759818073</t>
  </si>
  <si>
    <t>2025-05-17T00:00:00+00:00</t>
  </si>
  <si>
    <t>0.076316968398850913292323047</t>
  </si>
  <si>
    <t>2025-05-16T00:00:00+00:00</t>
  </si>
  <si>
    <t>0.05313081427391230171124844</t>
  </si>
  <si>
    <t>2025-05-15T00:00:00+00:00</t>
  </si>
  <si>
    <t>0.055296236919086349470418416</t>
  </si>
  <si>
    <t>2025-05-14T00:00:00+00:00</t>
  </si>
  <si>
    <t>0.046128096720747949739334229</t>
  </si>
  <si>
    <t>2025-05-13T00:00:00+00:00</t>
  </si>
  <si>
    <t>0.042637881419686515157031868</t>
  </si>
  <si>
    <t>2025-05-12T00:00:00+00:00</t>
  </si>
  <si>
    <t>0.046971627723868512830366124</t>
  </si>
  <si>
    <t>2025-05-11T00:00:00+00:00</t>
  </si>
  <si>
    <t>0.043858288753818530079696957</t>
  </si>
  <si>
    <t>2025-05-10T00:00:00+00:00</t>
  </si>
  <si>
    <t>0.050005043747372708079011039</t>
  </si>
  <si>
    <t>2025-05-09T00:00:00+00:00</t>
  </si>
  <si>
    <t>0.040455353535833398799768982</t>
  </si>
  <si>
    <t>2025-05-08T00:00:00+00:00</t>
  </si>
  <si>
    <t>0.043357074050351529862683395</t>
  </si>
  <si>
    <t>2025-05-07T00:00:00+00:00</t>
  </si>
  <si>
    <t>0.038031105875113372799197978</t>
  </si>
  <si>
    <t>2025-05-06T00:00:00+00:00</t>
  </si>
  <si>
    <t>0.043812254875253539372457182</t>
  </si>
  <si>
    <t>2025-05-05T00:00:00+00:00</t>
  </si>
  <si>
    <t>0.046419594399609000605768287</t>
  </si>
  <si>
    <t>2025-05-04T00:00:00+00:00</t>
  </si>
  <si>
    <t>0.040305683956714474360366976</t>
  </si>
  <si>
    <t>2025-05-03T00:00:00+00:00</t>
  </si>
  <si>
    <t>0.037206485568951503621471579</t>
  </si>
  <si>
    <t>2025-05-02T00:00:00+00:00</t>
  </si>
  <si>
    <t>0.038255573193374650145531325</t>
  </si>
  <si>
    <t>2025-05-01T00:00:00+00:00</t>
  </si>
  <si>
    <t>0.040593433638462802660494953</t>
  </si>
  <si>
    <t>2025-04-30T00:00:00+00:00</t>
  </si>
  <si>
    <t>0.037630219548923244352735984</t>
  </si>
  <si>
    <t>2025-04-29T00:00:00+00:00</t>
  </si>
  <si>
    <t>0.041818581293074688941137614</t>
  </si>
  <si>
    <t>2025-04-28T00:00:00+00:00</t>
  </si>
  <si>
    <t>0.043508768128025041542497691</t>
  </si>
  <si>
    <t>2025-04-27T00:00:00+00:00</t>
  </si>
  <si>
    <t>0.041272461343190286133322039</t>
  </si>
  <si>
    <t>2025-04-26T00:00:00+00:00</t>
  </si>
  <si>
    <t>0.041802115007732548412623516</t>
  </si>
  <si>
    <t>2025-04-25T00:00:00+00:00</t>
  </si>
  <si>
    <t>0.042087331556561161342503726</t>
  </si>
  <si>
    <t>2025-04-24T00:00:00+00:00</t>
  </si>
  <si>
    <t>0.052278374808492794487585002</t>
  </si>
  <si>
    <t>2025-04-23T00:00:00+00:00</t>
  </si>
  <si>
    <t>0.044474008008624892909328203</t>
  </si>
  <si>
    <t>2025-04-22T00:00:00+00:00</t>
  </si>
  <si>
    <t>0.039969001358932069083795181</t>
  </si>
  <si>
    <t>2025-04-21T00:00:00+00:00</t>
  </si>
  <si>
    <t>0.040842139387995910526272451</t>
  </si>
  <si>
    <t>2025-04-20T00:00:00+00:00</t>
  </si>
  <si>
    <t>0.038380274279417721927053395</t>
  </si>
  <si>
    <t>2025-04-19T00:00:00+00:00</t>
  </si>
  <si>
    <t>0.040012955716782972671458902</t>
  </si>
  <si>
    <t>2025-04-18T00:00:00+00:00</t>
  </si>
  <si>
    <t>0.029167261197706642199985995</t>
  </si>
  <si>
    <t>2025-04-17T00:00:00+00:00</t>
  </si>
  <si>
    <t>0.045526213677429587548597967</t>
  </si>
  <si>
    <t>2025-04-16T00:00:00+00:00</t>
  </si>
  <si>
    <t>0.035870400794026449903247439</t>
  </si>
  <si>
    <t>2025-04-15T00:00:00+00:00</t>
  </si>
  <si>
    <t>0.041777998538137437291181457</t>
  </si>
  <si>
    <t>2025-04-14T00:00:00+00:00</t>
  </si>
  <si>
    <t>0.040259376348181038405189013</t>
  </si>
  <si>
    <t>2025-04-13T00:00:00+00:00</t>
  </si>
  <si>
    <t>0.026544849612988101416138541</t>
  </si>
  <si>
    <t>2025-04-12T00:00:00+00:00</t>
  </si>
  <si>
    <t>Borrow APY USDT</t>
  </si>
  <si>
    <t>avgRate.formatted</t>
  </si>
  <si>
    <t>0.022764548088502290971134522</t>
  </si>
  <si>
    <t>2.28</t>
  </si>
  <si>
    <t>0.019538823223529956096126056</t>
  </si>
  <si>
    <t>1.95</t>
  </si>
  <si>
    <t>0.021211922185128337668465627</t>
  </si>
  <si>
    <t>2.12</t>
  </si>
  <si>
    <t>0.02133757469077909347436325</t>
  </si>
  <si>
    <t>2.13</t>
  </si>
  <si>
    <t>0.019952752511972141028099472</t>
  </si>
  <si>
    <t>2.00</t>
  </si>
  <si>
    <t>0.020694466693488228616839095</t>
  </si>
  <si>
    <t>2.07</t>
  </si>
  <si>
    <t>0.020718596876422096139765872</t>
  </si>
  <si>
    <t>0.019147955442923871622727475</t>
  </si>
  <si>
    <t>1.91</t>
  </si>
  <si>
    <t>0.019753190830254634034686774</t>
  </si>
  <si>
    <t>1.98</t>
  </si>
  <si>
    <t>0.019714322074210092078164557</t>
  </si>
  <si>
    <t>1.97</t>
  </si>
  <si>
    <t>0.019094898882171592329847799</t>
  </si>
  <si>
    <t>0.020546120980182355939507577</t>
  </si>
  <si>
    <t>2.05</t>
  </si>
  <si>
    <t>0.019045397049824757426655234</t>
  </si>
  <si>
    <t>1.90</t>
  </si>
  <si>
    <t>0.018209352444813581865487455</t>
  </si>
  <si>
    <t>1.82</t>
  </si>
  <si>
    <t>0.020683158988847967259844192</t>
  </si>
  <si>
    <t>0.018262035588059052746647273</t>
  </si>
  <si>
    <t>1.83</t>
  </si>
  <si>
    <t>0.019259976970455843506908674</t>
  </si>
  <si>
    <t>1.93</t>
  </si>
  <si>
    <t>0.018235331887266804621435777</t>
  </si>
  <si>
    <t>0.018055587986533430993860652</t>
  </si>
  <si>
    <t>1.81</t>
  </si>
  <si>
    <t>0.020507991015970868165109124</t>
  </si>
  <si>
    <t>0.023784911499182213632921045</t>
  </si>
  <si>
    <t>2.38</t>
  </si>
  <si>
    <t>0.02471664163689131187536018</t>
  </si>
  <si>
    <t>2.47</t>
  </si>
  <si>
    <t>0.021632514000278660206215467</t>
  </si>
  <si>
    <t>2.16</t>
  </si>
  <si>
    <t>0.015654896907408204242015821</t>
  </si>
  <si>
    <t>1.57</t>
  </si>
  <si>
    <t>0.016661526172338044693145964</t>
  </si>
  <si>
    <t>1.67</t>
  </si>
  <si>
    <t>0.018020842944898707275388159</t>
  </si>
  <si>
    <t>1.80</t>
  </si>
  <si>
    <t>0.018406559811819578791334826</t>
  </si>
  <si>
    <t>1.84</t>
  </si>
  <si>
    <t>0.015675949914050583428945507</t>
  </si>
  <si>
    <t>0.017798818523687501616659141</t>
  </si>
  <si>
    <t>1.78</t>
  </si>
  <si>
    <t>0.016549194306037349780365197</t>
  </si>
  <si>
    <t>1.65</t>
  </si>
  <si>
    <t>0.014805269159794717356908844</t>
  </si>
  <si>
    <t>1.48</t>
  </si>
  <si>
    <t>0.015491904002244547489950324</t>
  </si>
  <si>
    <t>1.55</t>
  </si>
  <si>
    <t>0.016613944943685260810731079</t>
  </si>
  <si>
    <t>1.66</t>
  </si>
  <si>
    <t>0.02048916159829480730613265</t>
  </si>
  <si>
    <t>0.024321455056298026095451109</t>
  </si>
  <si>
    <t>2.43</t>
  </si>
  <si>
    <t>0.019769443782068580398577223</t>
  </si>
  <si>
    <t>0.019970242200911875655368991</t>
  </si>
  <si>
    <t>0.018398610450237749025194158</t>
  </si>
  <si>
    <t>0.019045897410482409201660681</t>
  </si>
  <si>
    <t>0.020531119001472876931305932</t>
  </si>
  <si>
    <t>0.019242690324652007447691778</t>
  </si>
  <si>
    <t>1.92</t>
  </si>
  <si>
    <t>0.019308377634841089922949184</t>
  </si>
  <si>
    <t>0.019206896172194743875594746</t>
  </si>
  <si>
    <t>0.017961114585505054046836409</t>
  </si>
  <si>
    <t>0.01777597118546809026583001</t>
  </si>
  <si>
    <t>0.016101121321362754559417437</t>
  </si>
  <si>
    <t>1.61</t>
  </si>
  <si>
    <t>0.023674183794341667946036767</t>
  </si>
  <si>
    <t>2.37</t>
  </si>
  <si>
    <t>0.021701547658285572387233423</t>
  </si>
  <si>
    <t>2.17</t>
  </si>
  <si>
    <t>0.01933008916636652932350158</t>
  </si>
  <si>
    <t>0.018045878577909413986086215</t>
  </si>
  <si>
    <t>0.018480404983354332329678183</t>
  </si>
  <si>
    <t>1.85</t>
  </si>
  <si>
    <t>0.018340455217489265643817778</t>
  </si>
  <si>
    <t>0.01904494081467628607374753</t>
  </si>
  <si>
    <t>0.017740120922282990918407108</t>
  </si>
  <si>
    <t>1.77</t>
  </si>
  <si>
    <t>0.017730648221096321985546961</t>
  </si>
  <si>
    <t>0.01897701631079513782034863</t>
  </si>
  <si>
    <t>0.018413342921295715185477531</t>
  </si>
  <si>
    <t>0.018670493771397691045481917</t>
  </si>
  <si>
    <t>1.87</t>
  </si>
  <si>
    <t>0.018388261712318646270424083</t>
  </si>
  <si>
    <t>0.019446183238506490560166337</t>
  </si>
  <si>
    <t>1.94</t>
  </si>
  <si>
    <t>0.021660906164401950806491924</t>
  </si>
  <si>
    <t>0.023166699669943175070217536</t>
  </si>
  <si>
    <t>2.32</t>
  </si>
  <si>
    <t>0.017995217406061599059161117</t>
  </si>
  <si>
    <t>0.022265292545799003406885268</t>
  </si>
  <si>
    <t>2.23</t>
  </si>
  <si>
    <t>0.024231976019861434845147008</t>
  </si>
  <si>
    <t>2.42</t>
  </si>
  <si>
    <t>0.030948143029608480262872249</t>
  </si>
  <si>
    <t>3.09</t>
  </si>
  <si>
    <t>0.023416503326526403825304307</t>
  </si>
  <si>
    <t>2.34</t>
  </si>
  <si>
    <t>0.023060447839324941220781884</t>
  </si>
  <si>
    <t>2.31</t>
  </si>
  <si>
    <t>0.033732084732623198799541883</t>
  </si>
  <si>
    <t>3.37</t>
  </si>
  <si>
    <t>0.024272219647493163791519703</t>
  </si>
  <si>
    <t>0.030495879491209363864222464</t>
  </si>
  <si>
    <t>3.05</t>
  </si>
  <si>
    <t>0.026267776440767725186166274</t>
  </si>
  <si>
    <t>2.63</t>
  </si>
  <si>
    <t>0.02716770061328958836109478</t>
  </si>
  <si>
    <t>2.72</t>
  </si>
  <si>
    <t>0.023757834119908130565863438</t>
  </si>
  <si>
    <t>0.029692599535748772080966429</t>
  </si>
  <si>
    <t>2.97</t>
  </si>
  <si>
    <t>0.034331914839658412197183215</t>
  </si>
  <si>
    <t>3.43</t>
  </si>
  <si>
    <t>0.032906035769217354695714881</t>
  </si>
  <si>
    <t>3.29</t>
  </si>
  <si>
    <t>0.03605401214397093375057783</t>
  </si>
  <si>
    <t>3.61</t>
  </si>
  <si>
    <t>0.040656267465792353109880427</t>
  </si>
  <si>
    <t>4.07</t>
  </si>
  <si>
    <t>0.036684268628456515545725782</t>
  </si>
  <si>
    <t>3.67</t>
  </si>
  <si>
    <t>0.026500051142916177003066424</t>
  </si>
  <si>
    <t>2.65</t>
  </si>
  <si>
    <t>0.030137843363242651327238422</t>
  </si>
  <si>
    <t>3.01</t>
  </si>
  <si>
    <t>0.029612091391071827675016668</t>
  </si>
  <si>
    <t>2.96</t>
  </si>
  <si>
    <t>0.029074891181233812580994993</t>
  </si>
  <si>
    <t>2.91</t>
  </si>
  <si>
    <t>0.02567894624198254281764169</t>
  </si>
  <si>
    <t>2.57</t>
  </si>
  <si>
    <t>0.023609804803907931905022328</t>
  </si>
  <si>
    <t>2.36</t>
  </si>
  <si>
    <t>0.027172505567021131051092056</t>
  </si>
  <si>
    <t>0.025183898979756902348118018</t>
  </si>
  <si>
    <t>2.52</t>
  </si>
  <si>
    <t>0.026813532594596823230081748</t>
  </si>
  <si>
    <t>2.68</t>
  </si>
  <si>
    <t>0.02577278659779245469018167</t>
  </si>
  <si>
    <t>2.58</t>
  </si>
  <si>
    <t>0.031533402510819521912309166</t>
  </si>
  <si>
    <t>3.15</t>
  </si>
  <si>
    <t>0.024977310664299315643466131</t>
  </si>
  <si>
    <t>2.50</t>
  </si>
  <si>
    <t>0.024838434405459162541251881</t>
  </si>
  <si>
    <t>2.48</t>
  </si>
  <si>
    <t>0.024071425559673252557675194</t>
  </si>
  <si>
    <t>2.41</t>
  </si>
  <si>
    <t>0.026926996159681591740061739</t>
  </si>
  <si>
    <t>2.69</t>
  </si>
  <si>
    <t>0.027074518973543744113862356</t>
  </si>
  <si>
    <t>2.71</t>
  </si>
  <si>
    <t>0.025576052738940791620413451</t>
  </si>
  <si>
    <t>2.56</t>
  </si>
  <si>
    <t>0.029479504472232258106633932</t>
  </si>
  <si>
    <t>2.95</t>
  </si>
  <si>
    <t>0.033307504399278670046502813</t>
  </si>
  <si>
    <t>3.33</t>
  </si>
  <si>
    <t>0.034688800332689657984228091</t>
  </si>
  <si>
    <t>3.47</t>
  </si>
  <si>
    <t>0.027023250295535487990172697</t>
  </si>
  <si>
    <t>2.70</t>
  </si>
  <si>
    <t>0.023188430672776789801694074</t>
  </si>
  <si>
    <t>0.025075003239911365694129162</t>
  </si>
  <si>
    <t>2.51</t>
  </si>
  <si>
    <t>0.023902390749173393365639421</t>
  </si>
  <si>
    <t>2.39</t>
  </si>
  <si>
    <t>0.024001768532163321900729756</t>
  </si>
  <si>
    <t>2.40</t>
  </si>
  <si>
    <t>0.026113357881085980043899674</t>
  </si>
  <si>
    <t>2.61</t>
  </si>
  <si>
    <t>0.025105963136692667682279353</t>
  </si>
  <si>
    <t>0.024697154081552643217767557</t>
  </si>
  <si>
    <t>0.024472231796357142007217002</t>
  </si>
  <si>
    <t>2.45</t>
  </si>
  <si>
    <t>0.026034547661208166220062887</t>
  </si>
  <si>
    <t>2.60</t>
  </si>
  <si>
    <t>0.025675419785037919458422067</t>
  </si>
  <si>
    <t>0.023294374715400896077772327</t>
  </si>
  <si>
    <t>2.33</t>
  </si>
  <si>
    <t>0.023043385987864985995926117</t>
  </si>
  <si>
    <t>2.30</t>
  </si>
  <si>
    <t>0.028307353907211251114947183</t>
  </si>
  <si>
    <t>2.83</t>
  </si>
  <si>
    <t>0.025985967480833531924066016</t>
  </si>
  <si>
    <t>0.031643009191019320029979047</t>
  </si>
  <si>
    <t>3.16</t>
  </si>
  <si>
    <t>0.041884579038676769603057445</t>
  </si>
  <si>
    <t>4.19</t>
  </si>
  <si>
    <t>0.036934939466485283188884327</t>
  </si>
  <si>
    <t>3.69</t>
  </si>
  <si>
    <t>0.042948004472776240025479726</t>
  </si>
  <si>
    <t>4.29</t>
  </si>
  <si>
    <t>0.041914234082260763396317121</t>
  </si>
  <si>
    <t>0.041231403644791455388162643</t>
  </si>
  <si>
    <t>4.12</t>
  </si>
  <si>
    <t>0.042702376097677444881277048</t>
  </si>
  <si>
    <t>4.27</t>
  </si>
  <si>
    <t>0.030825841935412677547834322</t>
  </si>
  <si>
    <t>3.08</t>
  </si>
  <si>
    <t>0.033120810918396081774312002</t>
  </si>
  <si>
    <t>3.31</t>
  </si>
  <si>
    <t>0.032014935719279792845400438</t>
  </si>
  <si>
    <t>3.20</t>
  </si>
  <si>
    <t>0.046583663666331856531993809</t>
  </si>
  <si>
    <t>4.66</t>
  </si>
  <si>
    <t>0.04321135308472198554615639</t>
  </si>
  <si>
    <t>4.32</t>
  </si>
  <si>
    <t>0.041926121607702540255305243</t>
  </si>
  <si>
    <t>0.039237358251466162389480276</t>
  </si>
  <si>
    <t>3.92</t>
  </si>
  <si>
    <t>0.032486034922499394704086211</t>
  </si>
  <si>
    <t>3.25</t>
  </si>
  <si>
    <t>0.033271809174153239064534021</t>
  </si>
  <si>
    <t>0.029729790700751774485316494</t>
  </si>
  <si>
    <t>0.030997249774880881597909231</t>
  </si>
  <si>
    <t>3.10</t>
  </si>
  <si>
    <t>0.029205950304446365783046296</t>
  </si>
  <si>
    <t>2.92</t>
  </si>
  <si>
    <t>0.034362996045077711982405881</t>
  </si>
  <si>
    <t>3.44</t>
  </si>
  <si>
    <t>0.030884375899658817287924076</t>
  </si>
  <si>
    <t>0.034125706364174275401794289</t>
  </si>
  <si>
    <t>3.41</t>
  </si>
  <si>
    <t>0.031806234792532186655834448</t>
  </si>
  <si>
    <t>3.18</t>
  </si>
  <si>
    <t>0.03372318695615193144887354</t>
  </si>
  <si>
    <t>0.024934156638532515432301572</t>
  </si>
  <si>
    <t>2.49</t>
  </si>
  <si>
    <t>0.034933017141399944959266523</t>
  </si>
  <si>
    <t>3.49</t>
  </si>
  <si>
    <t>0.042986202383713155781134394</t>
  </si>
  <si>
    <t>4.30</t>
  </si>
  <si>
    <t>0.037939930596772656688298769</t>
  </si>
  <si>
    <t>3.79</t>
  </si>
  <si>
    <t>0.055495701320610571304097634</t>
  </si>
  <si>
    <t>5.55</t>
  </si>
  <si>
    <t>0.041645979477322034642375802</t>
  </si>
  <si>
    <t>4.16</t>
  </si>
  <si>
    <t>0.031308687781572852113802411</t>
  </si>
  <si>
    <t>3.13</t>
  </si>
  <si>
    <t>0.030062153997153098794244149</t>
  </si>
  <si>
    <t>0.046661687774096479913002441</t>
  </si>
  <si>
    <t>4.67</t>
  </si>
  <si>
    <t>0.04929657285443206582709033</t>
  </si>
  <si>
    <t>4.93</t>
  </si>
  <si>
    <t>0.051957645637295857490283943</t>
  </si>
  <si>
    <t>5.20</t>
  </si>
  <si>
    <t>0.044446509951085941264043802</t>
  </si>
  <si>
    <t>4.44</t>
  </si>
  <si>
    <t>0.051910770248956333392633948</t>
  </si>
  <si>
    <t>5.19</t>
  </si>
  <si>
    <t>0.048199165927306533451141897</t>
  </si>
  <si>
    <t>4.82</t>
  </si>
  <si>
    <t>0.049132740409143995558295848</t>
  </si>
  <si>
    <t>4.91</t>
  </si>
  <si>
    <t>0.056635968505482628052776829</t>
  </si>
  <si>
    <t>5.66</t>
  </si>
  <si>
    <t>0.032830544990321315534980958</t>
  </si>
  <si>
    <t>3.28</t>
  </si>
  <si>
    <t>0.040129994072883632403809688</t>
  </si>
  <si>
    <t>4.01</t>
  </si>
  <si>
    <t>0.036827444178942211418761943</t>
  </si>
  <si>
    <t>3.68</t>
  </si>
  <si>
    <t>0.034254334542883318642617389</t>
  </si>
  <si>
    <t>0.033020543131732999770144929</t>
  </si>
  <si>
    <t>3.30</t>
  </si>
  <si>
    <t>0.036528569910727592280650357</t>
  </si>
  <si>
    <t>3.65</t>
  </si>
  <si>
    <t>0.036878692491605730230552783</t>
  </si>
  <si>
    <t>0.040247633664835960081868641</t>
  </si>
  <si>
    <t>4.02</t>
  </si>
  <si>
    <t>0.039491754113023266091277442</t>
  </si>
  <si>
    <t>3.95</t>
  </si>
  <si>
    <t>0.032159351316479650631705734</t>
  </si>
  <si>
    <t>3.22</t>
  </si>
  <si>
    <t>0.040319957140236035060269517</t>
  </si>
  <si>
    <t>4.03</t>
  </si>
  <si>
    <t>0.040655260511315517687595316</t>
  </si>
  <si>
    <t>0.0409377973001839236185777</t>
  </si>
  <si>
    <t>4.09</t>
  </si>
  <si>
    <t>0.048891671726179670273035933</t>
  </si>
  <si>
    <t>4.89</t>
  </si>
  <si>
    <t>0.034100468979526064509656308</t>
  </si>
  <si>
    <t>0.039260199872324271968045996</t>
  </si>
  <si>
    <t>3.93</t>
  </si>
  <si>
    <t>0.03742288398773026763780816</t>
  </si>
  <si>
    <t>3.74</t>
  </si>
  <si>
    <t>0.040589137940063590946403467</t>
  </si>
  <si>
    <t>4.06</t>
  </si>
  <si>
    <t>0.038595009312647660570612143</t>
  </si>
  <si>
    <t>3.86</t>
  </si>
  <si>
    <t>0.034508391338920455260082412</t>
  </si>
  <si>
    <t>3.45</t>
  </si>
  <si>
    <t>0.040242957814883671742973012</t>
  </si>
  <si>
    <t>0.03930787349482087027635901</t>
  </si>
  <si>
    <t>0.044365429435709523398249327</t>
  </si>
  <si>
    <t>0.046218438183273774761326762</t>
  </si>
  <si>
    <t>4.62</t>
  </si>
  <si>
    <t>0.054928074735674330050633607</t>
  </si>
  <si>
    <t>5.49</t>
  </si>
  <si>
    <t>0.037005223645428333197871331</t>
  </si>
  <si>
    <t>3.70</t>
  </si>
  <si>
    <t>0.055873696893990087501954507</t>
  </si>
  <si>
    <t>5.59</t>
  </si>
  <si>
    <t>0.049256967975323228851625579</t>
  </si>
  <si>
    <t>0.038319407997412895641802564</t>
  </si>
  <si>
    <t>3.83</t>
  </si>
  <si>
    <t>0.036606231705845626681939214</t>
  </si>
  <si>
    <t>3.66</t>
  </si>
  <si>
    <t>0.043066073782445680879861156</t>
  </si>
  <si>
    <t>4.31</t>
  </si>
  <si>
    <t>0.044594499774264089058949364</t>
  </si>
  <si>
    <t>4.46</t>
  </si>
  <si>
    <t>0.04615420546491892211894301</t>
  </si>
  <si>
    <t>0.047538164954684528781970726</t>
  </si>
  <si>
    <t>4.75</t>
  </si>
  <si>
    <t>0.04889405272477414771497209</t>
  </si>
  <si>
    <t>0.046253417271710737759677537</t>
  </si>
  <si>
    <t>4.63</t>
  </si>
  <si>
    <t>0.048544011763444139887258601</t>
  </si>
  <si>
    <t>4.85</t>
  </si>
  <si>
    <t>0.046896663495003989199748098</t>
  </si>
  <si>
    <t>4.69</t>
  </si>
  <si>
    <t>0.051795836784649277474203699</t>
  </si>
  <si>
    <t>5.18</t>
  </si>
  <si>
    <t>0.058082343007019147244651462</t>
  </si>
  <si>
    <t>5.81</t>
  </si>
  <si>
    <t>0.050425760394580966325731664</t>
  </si>
  <si>
    <t>5.04</t>
  </si>
  <si>
    <t>0.050899364766145695086896932</t>
  </si>
  <si>
    <t>5.09</t>
  </si>
  <si>
    <t>0.052926174021676631367900164</t>
  </si>
  <si>
    <t>5.29</t>
  </si>
  <si>
    <t>0.05180728456525419342640117</t>
  </si>
  <si>
    <t>0.043332336327011598614337235</t>
  </si>
  <si>
    <t>4.33</t>
  </si>
  <si>
    <t>0.046463118782832494082558929</t>
  </si>
  <si>
    <t>4.65</t>
  </si>
  <si>
    <t>0.050354420021996395949109074</t>
  </si>
  <si>
    <t>0.050895148794604817809132191</t>
  </si>
  <si>
    <t>0.054977914665131437858992414</t>
  </si>
  <si>
    <t>5.50</t>
  </si>
  <si>
    <t>0.078986383616323753272560114</t>
  </si>
  <si>
    <t>7.90</t>
  </si>
  <si>
    <t>0.06694634798028729899831216</t>
  </si>
  <si>
    <t>6.69</t>
  </si>
  <si>
    <t>0.056058777598023829022459083</t>
  </si>
  <si>
    <t>5.61</t>
  </si>
  <si>
    <t>0.048077261675885672718529763</t>
  </si>
  <si>
    <t>4.81</t>
  </si>
  <si>
    <t>0.045061273520007993419798674</t>
  </si>
  <si>
    <t>4.51</t>
  </si>
  <si>
    <t>0.048684797026284605058116415</t>
  </si>
  <si>
    <t>4.87</t>
  </si>
  <si>
    <t>0.042867356601255173206383515</t>
  </si>
  <si>
    <t>0.044094694886771081003365515</t>
  </si>
  <si>
    <t>4.41</t>
  </si>
  <si>
    <t>0.040243989404651135959986004</t>
  </si>
  <si>
    <t>0.039844587157527771950024981</t>
  </si>
  <si>
    <t>3.98</t>
  </si>
  <si>
    <t>0.044940163592457795580690963</t>
  </si>
  <si>
    <t>4.49</t>
  </si>
  <si>
    <t>0.049076292547023441341474827</t>
  </si>
  <si>
    <t>0.04481868882699608514269809</t>
  </si>
  <si>
    <t>4.48</t>
  </si>
  <si>
    <t>0.046455570950613072298400765</t>
  </si>
  <si>
    <t>0.053200630519445446366965546</t>
  </si>
  <si>
    <t>5.32</t>
  </si>
  <si>
    <t>0.050434686945780945101386261</t>
  </si>
  <si>
    <t>0.04288020163706847366054651</t>
  </si>
  <si>
    <t>0.042523800331670452968076237</t>
  </si>
  <si>
    <t>4.25</t>
  </si>
  <si>
    <t>0.037813652398605275426672349</t>
  </si>
  <si>
    <t>3.78</t>
  </si>
  <si>
    <t>0.041116665999834804452165258</t>
  </si>
  <si>
    <t>4.11</t>
  </si>
  <si>
    <t>0.043714505782731056150359757</t>
  </si>
  <si>
    <t>4.37</t>
  </si>
  <si>
    <t>0.043451935928134815072742491</t>
  </si>
  <si>
    <t>4.35</t>
  </si>
  <si>
    <t>0.037326828632013238770859513</t>
  </si>
  <si>
    <t>3.73</t>
  </si>
  <si>
    <t>0.040920037949526978781290492</t>
  </si>
  <si>
    <t>0.051732532947626017671228077</t>
  </si>
  <si>
    <t>5.17</t>
  </si>
  <si>
    <t>0.045118405229358611236615932</t>
  </si>
  <si>
    <t>0.05788766130621827976849701</t>
  </si>
  <si>
    <t>5.79</t>
  </si>
  <si>
    <t>0.06334234778802761078260928</t>
  </si>
  <si>
    <t>6.33</t>
  </si>
  <si>
    <t>0.060902424703165945683204007</t>
  </si>
  <si>
    <t>6.09</t>
  </si>
  <si>
    <t>0.071128907998929890491838983</t>
  </si>
  <si>
    <t>7.11</t>
  </si>
  <si>
    <t>0.079629288546712805870175134</t>
  </si>
  <si>
    <t>7.96</t>
  </si>
  <si>
    <t>0.081966553022527394684640191</t>
  </si>
  <si>
    <t>8.20</t>
  </si>
  <si>
    <t>0.077928052830802997910779775</t>
  </si>
  <si>
    <t>7.79</t>
  </si>
  <si>
    <t>0.084082686861695884050288155</t>
  </si>
  <si>
    <t>8.41</t>
  </si>
  <si>
    <t>0.073181027036959717978148217</t>
  </si>
  <si>
    <t>7.32</t>
  </si>
  <si>
    <t>0.05176024737300294617103923</t>
  </si>
  <si>
    <t>0.047794844051893642010900344</t>
  </si>
  <si>
    <t>4.78</t>
  </si>
  <si>
    <t>0.042004259941645541532426855</t>
  </si>
  <si>
    <t>4.20</t>
  </si>
  <si>
    <t>0.042148545778721343057379692</t>
  </si>
  <si>
    <t>4.21</t>
  </si>
  <si>
    <t>0.038547270309348957768324848</t>
  </si>
  <si>
    <t>3.85</t>
  </si>
  <si>
    <t>0.037214374729884321407203598</t>
  </si>
  <si>
    <t>3.72</t>
  </si>
  <si>
    <t>0.036351114957901786235023798</t>
  </si>
  <si>
    <t>3.64</t>
  </si>
  <si>
    <t>0.035813669837145818565577945</t>
  </si>
  <si>
    <t>3.58</t>
  </si>
  <si>
    <t>0.033936079791088384776766248</t>
  </si>
  <si>
    <t>3.39</t>
  </si>
  <si>
    <t>0.043809524898915926877672825</t>
  </si>
  <si>
    <t>4.38</t>
  </si>
  <si>
    <t>0.032694802776232928408496466</t>
  </si>
  <si>
    <t>3.27</t>
  </si>
  <si>
    <t>0.036515641385908926214319092</t>
  </si>
  <si>
    <t>0.044544671184131033853922541</t>
  </si>
  <si>
    <t>4.45</t>
  </si>
  <si>
    <t>0.031731642099628528974927687</t>
  </si>
  <si>
    <t>3.17</t>
  </si>
  <si>
    <t>0.036529907601364154553087842</t>
  </si>
  <si>
    <t>0.030262352445522893853253877</t>
  </si>
  <si>
    <t>3.03</t>
  </si>
  <si>
    <t>0.032936803437084667385178255</t>
  </si>
  <si>
    <t>0.033154040696144466014351209</t>
  </si>
  <si>
    <t>3.32</t>
  </si>
  <si>
    <t>0.03091730380746739445119402</t>
  </si>
  <si>
    <t>0.031380705518215807842863662</t>
  </si>
  <si>
    <t>3.14</t>
  </si>
  <si>
    <t>0.035614309654715346731783141</t>
  </si>
  <si>
    <t>3.56</t>
  </si>
  <si>
    <t>0.029522896138979005785735801</t>
  </si>
  <si>
    <t>0.03226432670479932532358322</t>
  </si>
  <si>
    <t>3.23</t>
  </si>
  <si>
    <t>0.030951934724185743398120721</t>
  </si>
  <si>
    <t>0.035644483453858621489786863</t>
  </si>
  <si>
    <t>0.039445199382628959721765011</t>
  </si>
  <si>
    <t>3.94</t>
  </si>
  <si>
    <t>0.052267964378614731584865004</t>
  </si>
  <si>
    <t>5.23</t>
  </si>
  <si>
    <t>0.055394953203004402162256246</t>
  </si>
  <si>
    <t>5.54</t>
  </si>
  <si>
    <t>0.040783617812348575836472889</t>
  </si>
  <si>
    <t>4.08</t>
  </si>
  <si>
    <t>0.038699853656685233976486438</t>
  </si>
  <si>
    <t>3.87</t>
  </si>
  <si>
    <t>0.039916806758183055227224188</t>
  </si>
  <si>
    <t>3.99</t>
  </si>
  <si>
    <t>0.045833264239520850203219031</t>
  </si>
  <si>
    <t>4.58</t>
  </si>
  <si>
    <t>0.04313962240142026916087671</t>
  </si>
  <si>
    <t>0.037842142435487610785639154</t>
  </si>
  <si>
    <t>0.037098225064705472393234399</t>
  </si>
  <si>
    <t>3.71</t>
  </si>
  <si>
    <t>0.037405449463022577460678138</t>
  </si>
  <si>
    <t>0.035583437048647947811565069</t>
  </si>
  <si>
    <t>0.033853282991250762627290624</t>
  </si>
  <si>
    <t>0.034252793315245614841570236</t>
  </si>
  <si>
    <t>0.032708053681082065619764124</t>
  </si>
  <si>
    <t>0.036242596526467206750938858</t>
  </si>
  <si>
    <t>3.62</t>
  </si>
  <si>
    <t>0.031873787159564197125388695</t>
  </si>
  <si>
    <t>3.19</t>
  </si>
  <si>
    <t>0.032476755176826505916108943</t>
  </si>
  <si>
    <t>0.030427107623179012689136763</t>
  </si>
  <si>
    <t>3.04</t>
  </si>
  <si>
    <t>0.024933457456037557092628386</t>
  </si>
  <si>
    <t>0.029080156784242943114780048</t>
  </si>
  <si>
    <t>0.026617694739171418061117261</t>
  </si>
  <si>
    <t>2.66</t>
  </si>
  <si>
    <t>0.034799681120186809330105787</t>
  </si>
  <si>
    <t>3.48</t>
  </si>
  <si>
    <t>0.032059743048001764101887829</t>
  </si>
  <si>
    <t>3.21</t>
  </si>
  <si>
    <t>0.037957239193838957388483506</t>
  </si>
  <si>
    <t>3.80</t>
  </si>
  <si>
    <t>0.035102724937194000144036304</t>
  </si>
  <si>
    <t>3.51</t>
  </si>
  <si>
    <t>0.052371952831934697333864716</t>
  </si>
  <si>
    <t>5.24</t>
  </si>
  <si>
    <t>0.038431845949016972414662494</t>
  </si>
  <si>
    <t>3.84</t>
  </si>
  <si>
    <t>0.034456902861267684535845625</t>
  </si>
  <si>
    <t>0.035924061960025129471637982</t>
  </si>
  <si>
    <t>3.59</t>
  </si>
  <si>
    <t>0.031765801815360164867309492</t>
  </si>
  <si>
    <t>0.032904547505993663999685413</t>
  </si>
  <si>
    <t>0.033868711346233768377604114</t>
  </si>
  <si>
    <t>0.038250897148290347931850593</t>
  </si>
  <si>
    <t>0.038144289691361138911419625</t>
  </si>
  <si>
    <t>3.81</t>
  </si>
  <si>
    <t>0.04177310068142006006047094</t>
  </si>
  <si>
    <t>4.18</t>
  </si>
  <si>
    <t>0.035291048860592748873345911</t>
  </si>
  <si>
    <t>3.53</t>
  </si>
  <si>
    <t>0.040528521112921846369371568</t>
  </si>
  <si>
    <t>4.05</t>
  </si>
  <si>
    <t>0.0428614760993464313022331</t>
  </si>
  <si>
    <t>0.050462773394453081196115202</t>
  </si>
  <si>
    <t>5.05</t>
  </si>
  <si>
    <t>0.056093728436338324746748847</t>
  </si>
  <si>
    <t>0.038642670648439694882376321</t>
  </si>
  <si>
    <t>0.042769351419178356174880132</t>
  </si>
  <si>
    <t>4.28</t>
  </si>
  <si>
    <t>0.046608791928879941219638683</t>
  </si>
  <si>
    <t>0.074674682604605022801403448</t>
  </si>
  <si>
    <t>7.47</t>
  </si>
  <si>
    <t>0.042457776698544855598265354</t>
  </si>
  <si>
    <t>0.038884504950978946083569375</t>
  </si>
  <si>
    <t>3.89</t>
  </si>
  <si>
    <t>0.041652304111315299456867091</t>
  </si>
  <si>
    <t>4.17</t>
  </si>
  <si>
    <t>0.039384748114235086310309672</t>
  </si>
  <si>
    <t>0.035955722464651328163659052</t>
  </si>
  <si>
    <t>3.60</t>
  </si>
  <si>
    <t>0.040805940315702515355788473</t>
  </si>
  <si>
    <t>0.034017924904650517440206044</t>
  </si>
  <si>
    <t>3.40</t>
  </si>
  <si>
    <t>0.038454503492425420360891022</t>
  </si>
  <si>
    <t>0.0352028020127762244455812</t>
  </si>
  <si>
    <t>3.52</t>
  </si>
  <si>
    <t>0.034816316401636233263098063</t>
  </si>
  <si>
    <t>0.037363043462220981064973961</t>
  </si>
  <si>
    <t>0.03622988193286665042184817</t>
  </si>
  <si>
    <t>0.039639445651557137910208592</t>
  </si>
  <si>
    <t>3.96</t>
  </si>
  <si>
    <t>0.03493449355064528242474275</t>
  </si>
  <si>
    <t>0.037072496592138594541211138</t>
  </si>
  <si>
    <t>0.037095858985646660585864017</t>
  </si>
  <si>
    <t>0.029019388626598773645063646</t>
  </si>
  <si>
    <t>2.90</t>
  </si>
  <si>
    <t>0.049073256395160128889322611</t>
  </si>
  <si>
    <t>0.037578379079149977246220016</t>
  </si>
  <si>
    <t>3.76</t>
  </si>
  <si>
    <t>0.04454569044950621228041419</t>
  </si>
  <si>
    <t>0.062575493904342533109915194</t>
  </si>
  <si>
    <t>6.26</t>
  </si>
  <si>
    <t>0.040365617246218305706192474</t>
  </si>
  <si>
    <t>4.04</t>
  </si>
  <si>
    <t>0.040992148637247363101599269</t>
  </si>
  <si>
    <t>4.10</t>
  </si>
  <si>
    <t>0.03143396211809110128424385</t>
  </si>
  <si>
    <t>0.027840020492783211624898414</t>
  </si>
  <si>
    <t>2.78</t>
  </si>
  <si>
    <t>0.030943631983316061611562488</t>
  </si>
  <si>
    <t>0.030399389317446834238843332</t>
  </si>
  <si>
    <t>0.035565627835810252033781405</t>
  </si>
  <si>
    <t>0.023181040722346889479614959</t>
  </si>
  <si>
    <t>0.024335713998665193413874869</t>
  </si>
  <si>
    <t>0.020941309149650726901101431</t>
  </si>
  <si>
    <t>2.09</t>
  </si>
  <si>
    <t>0.024632282884013394527061581</t>
  </si>
  <si>
    <t>2.46</t>
  </si>
  <si>
    <t>0.026969565301285363032417501</t>
  </si>
  <si>
    <t>0.022518243188823356312807843</t>
  </si>
  <si>
    <t>2.25</t>
  </si>
  <si>
    <t>0.019386395338120202570685349</t>
  </si>
  <si>
    <t>0.019594596831523328898893578</t>
  </si>
  <si>
    <t>1.96</t>
  </si>
  <si>
    <t>0.02084089018533488654903481</t>
  </si>
  <si>
    <t>2.08</t>
  </si>
  <si>
    <t>0.019996761226757945704269769</t>
  </si>
  <si>
    <t>0.023045031720257532900419059</t>
  </si>
  <si>
    <t>0.025069114575982887775950329</t>
  </si>
  <si>
    <t>0.022399383633554210240929754</t>
  </si>
  <si>
    <t>2.24</t>
  </si>
  <si>
    <t>0.023763613063393925657716389</t>
  </si>
  <si>
    <t>0.027136621238357683167876322</t>
  </si>
  <si>
    <t>0.035020893859936093379935544</t>
  </si>
  <si>
    <t>3.50</t>
  </si>
  <si>
    <t>0.026228508961316798190505613</t>
  </si>
  <si>
    <t>2.62</t>
  </si>
  <si>
    <t>0.02146490836911242759167445</t>
  </si>
  <si>
    <t>2.15</t>
  </si>
  <si>
    <t>0.021773922624959166531087145</t>
  </si>
  <si>
    <t>2.18</t>
  </si>
  <si>
    <t>0.02039434252914279343917069</t>
  </si>
  <si>
    <t>2.04</t>
  </si>
  <si>
    <t>0.021115801816916810080226211</t>
  </si>
  <si>
    <t>2.11</t>
  </si>
  <si>
    <t>0.014821004735563836933174344</t>
  </si>
  <si>
    <t>0.022529589889859851789375799</t>
  </si>
  <si>
    <t>0.018229691054137964440895657</t>
  </si>
  <si>
    <t>0.023304912273272462426246382</t>
  </si>
  <si>
    <t>0.021340982101347312728015986</t>
  </si>
  <si>
    <t>0.012943962399391703793945475</t>
  </si>
  <si>
    <t>1.29</t>
  </si>
  <si>
    <t>Supply APY USDT</t>
  </si>
  <si>
    <t>0.036766666897093276365567599</t>
  </si>
  <si>
    <t>0.031363348640213889239640121</t>
  </si>
  <si>
    <t>0.037118161673085935449953636</t>
  </si>
  <si>
    <t>0.035890853533437188645888354</t>
  </si>
  <si>
    <t>0.035586285763030300511324298</t>
  </si>
  <si>
    <t>0.036739483746872505825311974</t>
  </si>
  <si>
    <t>0.037417485673087161608257553</t>
  </si>
  <si>
    <t>0.035145109245103132703178304</t>
  </si>
  <si>
    <t>0.035766256907971661099570389</t>
  </si>
  <si>
    <t>0.035356079016721338693422991</t>
  </si>
  <si>
    <t>3.54</t>
  </si>
  <si>
    <t>0.031455255910144542639274633</t>
  </si>
  <si>
    <t>0.034326479420031707842577081</t>
  </si>
  <si>
    <t>0.032691735577468343256522284</t>
  </si>
  <si>
    <t>0.03208847238302463058767853</t>
  </si>
  <si>
    <t>0.03406427705203479472699445</t>
  </si>
  <si>
    <t>0.031427091689042764537461482</t>
  </si>
  <si>
    <t>0.0347524418095904126182502</t>
  </si>
  <si>
    <t>0.031463243384029607314604903</t>
  </si>
  <si>
    <t>0.032535308605196922071566223</t>
  </si>
  <si>
    <t>0.032931724080258875154905496</t>
  </si>
  <si>
    <t>0.031242649677168834916965843</t>
  </si>
  <si>
    <t>3.12</t>
  </si>
  <si>
    <t>0.030345577134900853443025212</t>
  </si>
  <si>
    <t>0.033407711765330720169143287</t>
  </si>
  <si>
    <t>3.34</t>
  </si>
  <si>
    <t>0.028339004746417509098777665</t>
  </si>
  <si>
    <t>0.030512993475278864438850251</t>
  </si>
  <si>
    <t>0.03052593290080640313043122</t>
  </si>
  <si>
    <t>0.030842161630486663904949356</t>
  </si>
  <si>
    <t>0.029416807123235356720046203</t>
  </si>
  <si>
    <t>2.94</t>
  </si>
  <si>
    <t>0.028359016884205790017653843</t>
  </si>
  <si>
    <t>2.84</t>
  </si>
  <si>
    <t>0.030348347849190350327235301</t>
  </si>
  <si>
    <t>0.028107387139384050740008281</t>
  </si>
  <si>
    <t>2.81</t>
  </si>
  <si>
    <t>0.02764988598846571069643519</t>
  </si>
  <si>
    <t>2.76</t>
  </si>
  <si>
    <t>0.028523704431797807517552088</t>
  </si>
  <si>
    <t>2.85</t>
  </si>
  <si>
    <t>0.034034861039603296110050309</t>
  </si>
  <si>
    <t>0.036301804612979914021649649</t>
  </si>
  <si>
    <t>3.63</t>
  </si>
  <si>
    <t>0.033928162297260871704854216</t>
  </si>
  <si>
    <t>0.037589993523722846276152942</t>
  </si>
  <si>
    <t>0.033393330645783784698016013</t>
  </si>
  <si>
    <t>0.036691585039041452689193995</t>
  </si>
  <si>
    <t>0.035283239978843937674745237</t>
  </si>
  <si>
    <t>0.033987236447325004754324615</t>
  </si>
  <si>
    <t>0.037116903783078719872086397</t>
  </si>
  <si>
    <t>0.034466667799281570762327689</t>
  </si>
  <si>
    <t>0.03728275031473894761790979</t>
  </si>
  <si>
    <t>0.037575336027778023603381667</t>
  </si>
  <si>
    <t>0.034385686195785667864352017</t>
  </si>
  <si>
    <t>0.040057168699168685534227477</t>
  </si>
  <si>
    <t>0.035910446909827461306509259</t>
  </si>
  <si>
    <t>0.0384410987112123155892913</t>
  </si>
  <si>
    <t>0.036960381297544015785479271</t>
  </si>
  <si>
    <t>0.037203580329646815297798237</t>
  </si>
  <si>
    <t>0.041586876400693830322025664</t>
  </si>
  <si>
    <t>0.035467656090545682058441553</t>
  </si>
  <si>
    <t>3.55</t>
  </si>
  <si>
    <t>0.039924736062850643884739255</t>
  </si>
  <si>
    <t>0.035950095446569209642436245</t>
  </si>
  <si>
    <t>0.039775955585358530535158107</t>
  </si>
  <si>
    <t>0.038320193853817675206558997</t>
  </si>
  <si>
    <t>0.038871868447221440947227116</t>
  </si>
  <si>
    <t>0.035800567568224595813313482</t>
  </si>
  <si>
    <t>0.038765459275112103132145148</t>
  </si>
  <si>
    <t>3.88</t>
  </si>
  <si>
    <t>0.041319847951353493073823959</t>
  </si>
  <si>
    <t>4.13</t>
  </si>
  <si>
    <t>0.043063385872855584662967937</t>
  </si>
  <si>
    <t>0.035253016302899907164130193</t>
  </si>
  <si>
    <t>0.04401691099104483905322226</t>
  </si>
  <si>
    <t>4.40</t>
  </si>
  <si>
    <t>0.046195182643576644232257227</t>
  </si>
  <si>
    <t>0.057896036361727350670137195</t>
  </si>
  <si>
    <t>0.041834997551687653863751653</t>
  </si>
  <si>
    <t>0.04235018698298979662705126</t>
  </si>
  <si>
    <t>4.24</t>
  </si>
  <si>
    <t>0.062109594028344393156848076</t>
  </si>
  <si>
    <t>6.21</t>
  </si>
  <si>
    <t>0.055743634696580103736110123</t>
  </si>
  <si>
    <t>5.57</t>
  </si>
  <si>
    <t>0.053701723106711489241805275</t>
  </si>
  <si>
    <t>5.37</t>
  </si>
  <si>
    <t>0.048722582444682768413860942</t>
  </si>
  <si>
    <t>0.05106151062894702147270295</t>
  </si>
  <si>
    <t>5.11</t>
  </si>
  <si>
    <t>0.044044863129637911819398912</t>
  </si>
  <si>
    <t>0.055492662666119971636335578</t>
  </si>
  <si>
    <t>0.047769870167878377485967549</t>
  </si>
  <si>
    <t>0.04853143105864502462668308</t>
  </si>
  <si>
    <t>0.049146954754310818839810965</t>
  </si>
  <si>
    <t>0.046197695791855502552426273</t>
  </si>
  <si>
    <t>0.051030946726785232395809649</t>
  </si>
  <si>
    <t>5.10</t>
  </si>
  <si>
    <t>0.040520918066887993678309762</t>
  </si>
  <si>
    <t>0.048726695698755679656769826</t>
  </si>
  <si>
    <t>0.046119924608478270026635755</t>
  </si>
  <si>
    <t>4.61</t>
  </si>
  <si>
    <t>0.048217496314840163363975924</t>
  </si>
  <si>
    <t>0.044817722702110984753005483</t>
  </si>
  <si>
    <t>0.045286570301402836393561992</t>
  </si>
  <si>
    <t>4.53</t>
  </si>
  <si>
    <t>0.051191425821508626392792243</t>
  </si>
  <si>
    <t>5.12</t>
  </si>
  <si>
    <t>0.045177607775418927375814823</t>
  </si>
  <si>
    <t>4.52</t>
  </si>
  <si>
    <t>0.048207742133135387606389549</t>
  </si>
  <si>
    <t>0.047840076101420889119298652</t>
  </si>
  <si>
    <t>0.045713415333961972761222706</t>
  </si>
  <si>
    <t>4.57</t>
  </si>
  <si>
    <t>0.046501076457132764715501226</t>
  </si>
  <si>
    <t>0.046127829938293900888812378</t>
  </si>
  <si>
    <t>0.045758342658449873427353653</t>
  </si>
  <si>
    <t>0.052731363762757996672129677</t>
  </si>
  <si>
    <t>5.27</t>
  </si>
  <si>
    <t>0.048141561533927057147333868</t>
  </si>
  <si>
    <t>0.045886470238635702039025544</t>
  </si>
  <si>
    <t>4.59</t>
  </si>
  <si>
    <t>0.049702500555676364136476088</t>
  </si>
  <si>
    <t>4.97</t>
  </si>
  <si>
    <t>0.052778366392607156845182397</t>
  </si>
  <si>
    <t>5.28</t>
  </si>
  <si>
    <t>0.045000103276197650963735084</t>
  </si>
  <si>
    <t>4.50</t>
  </si>
  <si>
    <t>0.047410244142864893999010014</t>
  </si>
  <si>
    <t>4.74</t>
  </si>
  <si>
    <t>0.044306332007723512522652079</t>
  </si>
  <si>
    <t>4.43</t>
  </si>
  <si>
    <t>0.047631981748994446261287352</t>
  </si>
  <si>
    <t>4.76</t>
  </si>
  <si>
    <t>0.048183219422999008782932648</t>
  </si>
  <si>
    <t>0.044723734283956308103017293</t>
  </si>
  <si>
    <t>4.47</t>
  </si>
  <si>
    <t>0.048646553840495946769522615</t>
  </si>
  <si>
    <t>4.86</t>
  </si>
  <si>
    <t>0.045532636851986479738388681</t>
  </si>
  <si>
    <t>4.55</t>
  </si>
  <si>
    <t>0.044817119901454801160524137</t>
  </si>
  <si>
    <t>0.045313312725722897840410579</t>
  </si>
  <si>
    <t>0.047767950621914194318701914</t>
  </si>
  <si>
    <t>0.048423845457065643994919642</t>
  </si>
  <si>
    <t>4.84</t>
  </si>
  <si>
    <t>0.043910094875981554733403363</t>
  </si>
  <si>
    <t>4.39</t>
  </si>
  <si>
    <t>0.047548783801471113079281454</t>
  </si>
  <si>
    <t>0.053680707902234832321735582</t>
  </si>
  <si>
    <t>0.045335089652936873165032124</t>
  </si>
  <si>
    <t>0.049086989277709648256724393</t>
  </si>
  <si>
    <t>0.051943283879433121480938394</t>
  </si>
  <si>
    <t>0.047581993598871045270828743</t>
  </si>
  <si>
    <t>0.052548981460183103989420192</t>
  </si>
  <si>
    <t>5.25</t>
  </si>
  <si>
    <t>0.047531424565666857473397554</t>
  </si>
  <si>
    <t>0.045833155093947848133982347</t>
  </si>
  <si>
    <t>0.0512596954299911315770704</t>
  </si>
  <si>
    <t>5.13</t>
  </si>
  <si>
    <t>0.045450307888645464297154024</t>
  </si>
  <si>
    <t>0.050911269633053039091062167</t>
  </si>
  <si>
    <t>0.046010179123115290471437399</t>
  </si>
  <si>
    <t>4.60</t>
  </si>
  <si>
    <t>0.051436777261711402245506766</t>
  </si>
  <si>
    <t>5.14</t>
  </si>
  <si>
    <t>0.047455866502563618368090615</t>
  </si>
  <si>
    <t>0.045155715960810970623441929</t>
  </si>
  <si>
    <t>0.053433591232068904466976902</t>
  </si>
  <si>
    <t>5.34</t>
  </si>
  <si>
    <t>0.046392019310367954670817884</t>
  </si>
  <si>
    <t>4.64</t>
  </si>
  <si>
    <t>0.050141158739405664457577401</t>
  </si>
  <si>
    <t>5.01</t>
  </si>
  <si>
    <t>0.045590762865117293155802355</t>
  </si>
  <si>
    <t>4.56</t>
  </si>
  <si>
    <t>0.051795100833451555692477561</t>
  </si>
  <si>
    <t>0.045654520996215623792596865</t>
  </si>
  <si>
    <t>0.056461784728904461405341379</t>
  </si>
  <si>
    <t>5.65</t>
  </si>
  <si>
    <t>0.053629535638434269220137332</t>
  </si>
  <si>
    <t>5.36</t>
  </si>
  <si>
    <t>0.059279447273800063076576061</t>
  </si>
  <si>
    <t>5.93</t>
  </si>
  <si>
    <t>0.055776618780840232964004506</t>
  </si>
  <si>
    <t>5.58</t>
  </si>
  <si>
    <t>0.053724647695759348192285136</t>
  </si>
  <si>
    <t>0.048587690383189463102372303</t>
  </si>
  <si>
    <t>0.055289759551019737385256614</t>
  </si>
  <si>
    <t>5.53</t>
  </si>
  <si>
    <t>0.065726816920830993811564643</t>
  </si>
  <si>
    <t>6.57</t>
  </si>
  <si>
    <t>0.049557300594957824996394868</t>
  </si>
  <si>
    <t>4.96</t>
  </si>
  <si>
    <t>0.054333674314049051899447651</t>
  </si>
  <si>
    <t>5.43</t>
  </si>
  <si>
    <t>0.066600921943162767159560458</t>
  </si>
  <si>
    <t>6.66</t>
  </si>
  <si>
    <t>0.054092684374835220944806411</t>
  </si>
  <si>
    <t>5.41</t>
  </si>
  <si>
    <t>0.053285385181746673111548039</t>
  </si>
  <si>
    <t>5.33</t>
  </si>
  <si>
    <t>0.060916152994518098489377498</t>
  </si>
  <si>
    <t>0.05725005008881097849920661</t>
  </si>
  <si>
    <t>5.73</t>
  </si>
  <si>
    <t>0.063023568906336981513611378</t>
  </si>
  <si>
    <t>6.30</t>
  </si>
  <si>
    <t>0.058018525709766630655033728</t>
  </si>
  <si>
    <t>5.80</t>
  </si>
  <si>
    <t>0.077639444970139482917572677</t>
  </si>
  <si>
    <t>7.76</t>
  </si>
  <si>
    <t>0.075078163632184769864590039</t>
  </si>
  <si>
    <t>7.51</t>
  </si>
  <si>
    <t>0.059075272299252278098319843</t>
  </si>
  <si>
    <t>5.91</t>
  </si>
  <si>
    <t>0.063661380582731595180517195</t>
  </si>
  <si>
    <t>6.37</t>
  </si>
  <si>
    <t>0.049144394105641591028860759</t>
  </si>
  <si>
    <t>0.057393210904605485046111697</t>
  </si>
  <si>
    <t>5.74</t>
  </si>
  <si>
    <t>0.055232512388099354979005057</t>
  </si>
  <si>
    <t>5.52</t>
  </si>
  <si>
    <t>0.057642521949074861680238771</t>
  </si>
  <si>
    <t>5.76</t>
  </si>
  <si>
    <t>0.052137159976738176190838071</t>
  </si>
  <si>
    <t>5.21</t>
  </si>
  <si>
    <t>0.050190873066008355155917845</t>
  </si>
  <si>
    <t>5.02</t>
  </si>
  <si>
    <t>0.052588192528701063549201309</t>
  </si>
  <si>
    <t>5.26</t>
  </si>
  <si>
    <t>0.05255437133499331148208329</t>
  </si>
  <si>
    <t>0.056615011731380503759599009</t>
  </si>
  <si>
    <t>0.047169527275351547335784551</t>
  </si>
  <si>
    <t>4.72</t>
  </si>
  <si>
    <t>0.055960203602731013662160239</t>
  </si>
  <si>
    <t>5.60</t>
  </si>
  <si>
    <t>0.054102745476336000832468755</t>
  </si>
  <si>
    <t>0.055570745241951594358878999</t>
  </si>
  <si>
    <t>5.56</t>
  </si>
  <si>
    <t>0.055564922017105994328028054</t>
  </si>
  <si>
    <t>0.055319242290789386253613196</t>
  </si>
  <si>
    <t>0.056013961816285571593072953</t>
  </si>
  <si>
    <t>0.053824501203686022103444369</t>
  </si>
  <si>
    <t>5.38</t>
  </si>
  <si>
    <t>0.056772591438795272839810154</t>
  </si>
  <si>
    <t>5.68</t>
  </si>
  <si>
    <t>0.055144587236000548386876674</t>
  </si>
  <si>
    <t>5.51</t>
  </si>
  <si>
    <t>0.052798134591769143117224502</t>
  </si>
  <si>
    <t>0.055690368033256082436672541</t>
  </si>
  <si>
    <t>0.054910846762912616679841226</t>
  </si>
  <si>
    <t>0.055970346740086305361418154</t>
  </si>
  <si>
    <t>0.05330657575047811793547544</t>
  </si>
  <si>
    <t>0.063588247186961383856408274</t>
  </si>
  <si>
    <t>6.36</t>
  </si>
  <si>
    <t>0.051945832972807852597397881</t>
  </si>
  <si>
    <t>0.065378274815987896386055059</t>
  </si>
  <si>
    <t>6.54</t>
  </si>
  <si>
    <t>0.055838598932461042086497237</t>
  </si>
  <si>
    <t>0.055238132768668404164251242</t>
  </si>
  <si>
    <t>0.052690373664698787340282853</t>
  </si>
  <si>
    <t>0.061335869335992767198562934</t>
  </si>
  <si>
    <t>6.13</t>
  </si>
  <si>
    <t>0.052678053870537643998121345</t>
  </si>
  <si>
    <t>0.054974997937165117399657441</t>
  </si>
  <si>
    <t>0.057153444898644721685760405</t>
  </si>
  <si>
    <t>5.72</t>
  </si>
  <si>
    <t>0.055562984730237075631427345</t>
  </si>
  <si>
    <t>0.059120906075793830059813149</t>
  </si>
  <si>
    <t>0.055171318454667403237293015</t>
  </si>
  <si>
    <t>0.055004205784130594521972717</t>
  </si>
  <si>
    <t>0.058537183386694437391732152</t>
  </si>
  <si>
    <t>5.85</t>
  </si>
  <si>
    <t>0.060088808168876865564317172</t>
  </si>
  <si>
    <t>6.01</t>
  </si>
  <si>
    <t>0.056011863244132291985214894</t>
  </si>
  <si>
    <t>0.060908415087146450530259209</t>
  </si>
  <si>
    <t>0.061335551288327611009303501</t>
  </si>
  <si>
    <t>0.067634300808204319209294094</t>
  </si>
  <si>
    <t>6.76</t>
  </si>
  <si>
    <t>0.059851710493457656123492513</t>
  </si>
  <si>
    <t>5.99</t>
  </si>
  <si>
    <t>0.067140196038577199255343551</t>
  </si>
  <si>
    <t>6.71</t>
  </si>
  <si>
    <t>0.06566921264608545074882754</t>
  </si>
  <si>
    <t>0.066386437830771589857702348</t>
  </si>
  <si>
    <t>6.64</t>
  </si>
  <si>
    <t>0.063111793258375315436343135</t>
  </si>
  <si>
    <t>6.31</t>
  </si>
  <si>
    <t>0.060758074845415193780279009</t>
  </si>
  <si>
    <t>6.08</t>
  </si>
  <si>
    <t>0.065203429909308111237560145</t>
  </si>
  <si>
    <t>6.52</t>
  </si>
  <si>
    <t>0.059615697869192289017295857</t>
  </si>
  <si>
    <t>5.96</t>
  </si>
  <si>
    <t>0.062271703862258434974937492</t>
  </si>
  <si>
    <t>6.23</t>
  </si>
  <si>
    <t>0.057435863553167832218979819</t>
  </si>
  <si>
    <t>0.066244477161950179420721628</t>
  </si>
  <si>
    <t>6.62</t>
  </si>
  <si>
    <t>0.066154055011361898679255714</t>
  </si>
  <si>
    <t>0.059079060416051955958993398</t>
  </si>
  <si>
    <t>0.063374917835657086501402347</t>
  </si>
  <si>
    <t>6.34</t>
  </si>
  <si>
    <t>0.05822719748699827773921997</t>
  </si>
  <si>
    <t>5.82</t>
  </si>
  <si>
    <t>0.059623911622733030641056864</t>
  </si>
  <si>
    <t>0.060139220500825953089836844</t>
  </si>
  <si>
    <t>0.060812955428010813859199657</t>
  </si>
  <si>
    <t>0.058046888682165628940760148</t>
  </si>
  <si>
    <t>0.05389884124596276560819933</t>
  </si>
  <si>
    <t>5.39</t>
  </si>
  <si>
    <t>0.062878058624666018769470434</t>
  </si>
  <si>
    <t>6.29</t>
  </si>
  <si>
    <t>0.059058236022287845727396598</t>
  </si>
  <si>
    <t>0.060123417922590206227889359</t>
  </si>
  <si>
    <t>0.055048524018270113604492468</t>
  </si>
  <si>
    <t>0.058798625591225656688865656</t>
  </si>
  <si>
    <t>5.88</t>
  </si>
  <si>
    <t>0.056815240650417062366606189</t>
  </si>
  <si>
    <t>0.060990774195162592155952933</t>
  </si>
  <si>
    <t>6.10</t>
  </si>
  <si>
    <t>0.06254861795170352864329328</t>
  </si>
  <si>
    <t>6.25</t>
  </si>
  <si>
    <t>0.058681186943247458041702059</t>
  </si>
  <si>
    <t>5.87</t>
  </si>
  <si>
    <t>0.069675995413329435992714612</t>
  </si>
  <si>
    <t>6.97</t>
  </si>
  <si>
    <t>0.058353076836438370546905113</t>
  </si>
  <si>
    <t>5.84</t>
  </si>
  <si>
    <t>0.062052906282980670286205877</t>
  </si>
  <si>
    <t>0.062093100589899473169436223</t>
  </si>
  <si>
    <t>0.064135196080152691459701859</t>
  </si>
  <si>
    <t>6.41</t>
  </si>
  <si>
    <t>0.06667866937833533031359672</t>
  </si>
  <si>
    <t>6.67</t>
  </si>
  <si>
    <t>0.054631975591070651748557853</t>
  </si>
  <si>
    <t>5.46</t>
  </si>
  <si>
    <t>0.066939490678052010577108396</t>
  </si>
  <si>
    <t>0.057202564492738055523255168</t>
  </si>
  <si>
    <t>0.062591475503095567563503628</t>
  </si>
  <si>
    <t>0.057458351621115462580195746</t>
  </si>
  <si>
    <t>5.75</t>
  </si>
  <si>
    <t>0.047394381467718028193114494</t>
  </si>
  <si>
    <t>0.060317811971826074032054164</t>
  </si>
  <si>
    <t>6.03</t>
  </si>
  <si>
    <t>0.052812791421036259043705111</t>
  </si>
  <si>
    <t>0.051615421488123245382985652</t>
  </si>
  <si>
    <t>5.16</t>
  </si>
  <si>
    <t>0.051514653486357438493728513</t>
  </si>
  <si>
    <t>5.15</t>
  </si>
  <si>
    <t>0.050726105428551706033485898</t>
  </si>
  <si>
    <t>5.07</t>
  </si>
  <si>
    <t>0.056719444970712689344713362</t>
  </si>
  <si>
    <t>5.67</t>
  </si>
  <si>
    <t>0.052792387731852098919239332</t>
  </si>
  <si>
    <t>0.056385913188622075605197178</t>
  </si>
  <si>
    <t>5.64</t>
  </si>
  <si>
    <t>0.052163366575263439567127823</t>
  </si>
  <si>
    <t>5.22</t>
  </si>
  <si>
    <t>0.055162151809765971634364483</t>
  </si>
  <si>
    <t>0.052434877597820070051235039</t>
  </si>
  <si>
    <t>0.058059827033059235932996405</t>
  </si>
  <si>
    <t>0.047849443747375131515680658</t>
  </si>
  <si>
    <t>0.06353653138939322620015157</t>
  </si>
  <si>
    <t>6.35</t>
  </si>
  <si>
    <t>0.040336436316597159267956694</t>
  </si>
  <si>
    <t>0.05613771524815308781663271</t>
  </si>
  <si>
    <t>0.050434181099644349262578609</t>
  </si>
  <si>
    <t>0.053012424934779478197717734</t>
  </si>
  <si>
    <t>5.30</t>
  </si>
  <si>
    <t>0.049411690310691394769992526</t>
  </si>
  <si>
    <t>4.94</t>
  </si>
  <si>
    <t>0.050328826451448038295744315</t>
  </si>
  <si>
    <t>5.03</t>
  </si>
  <si>
    <t>0.055129566302854031758134444</t>
  </si>
  <si>
    <t>0.048905082975563709150997286</t>
  </si>
  <si>
    <t>0.050183127554629325197677831</t>
  </si>
  <si>
    <t>0.053693310385356730571159821</t>
  </si>
  <si>
    <t>0.053797456250541294806745483</t>
  </si>
  <si>
    <t>0.050188442629465105888995681</t>
  </si>
  <si>
    <t>0.048034405035756904547962512</t>
  </si>
  <si>
    <t>4.80</t>
  </si>
  <si>
    <t>0.052784185596482931347890366</t>
  </si>
  <si>
    <t>0.051392504184024225809372729</t>
  </si>
  <si>
    <t>0.045661453273969025552667451</t>
  </si>
  <si>
    <t>0.052278662650123649113366185</t>
  </si>
  <si>
    <t>0.052675345793422116814955469</t>
  </si>
  <si>
    <t>0.045059286337864266097875119</t>
  </si>
  <si>
    <t>0.048853225631255921172961671</t>
  </si>
  <si>
    <t>0.054901214889814499835484298</t>
  </si>
  <si>
    <t>0.052307428002133198479053635</t>
  </si>
  <si>
    <t>0.050506582947289197802858056</t>
  </si>
  <si>
    <t>0.056002650047554528792749712</t>
  </si>
  <si>
    <t>0.050825658787215946957492405</t>
  </si>
  <si>
    <t>5.08</t>
  </si>
  <si>
    <t>0.054227232122656512232597147</t>
  </si>
  <si>
    <t>5.42</t>
  </si>
  <si>
    <t>0.051359673078179993658939849</t>
  </si>
  <si>
    <t>0.05395315495807678638728412</t>
  </si>
  <si>
    <t>5.40</t>
  </si>
  <si>
    <t>0.052440905035109725920847299</t>
  </si>
  <si>
    <t>0.044908759672034839373116259</t>
  </si>
  <si>
    <t>0.057210629798510518901430075</t>
  </si>
  <si>
    <t>0.045707644751498686813691511</t>
  </si>
  <si>
    <t>0.056257168584178905841149103</t>
  </si>
  <si>
    <t>5.63</t>
  </si>
  <si>
    <t>0.04929725736517447435223104</t>
  </si>
  <si>
    <t>0.054560019781782328388999248</t>
  </si>
  <si>
    <t>0.048175798712758690103787506</t>
  </si>
  <si>
    <t>0.049369327412137063676485631</t>
  </si>
  <si>
    <t>0.045884208146800834553671773</t>
  </si>
  <si>
    <t>0.051363993784904902757484988</t>
  </si>
  <si>
    <t>0.055006205160544913553175771</t>
  </si>
  <si>
    <t>0.047159199455544686697834392</t>
  </si>
  <si>
    <t>0.048296169907619848188405158</t>
  </si>
  <si>
    <t>4.83</t>
  </si>
  <si>
    <t>0.04677309139693305620920751</t>
  </si>
  <si>
    <t>4.68</t>
  </si>
  <si>
    <t>0.061517710115351275695069627</t>
  </si>
  <si>
    <t>6.15</t>
  </si>
  <si>
    <t>0.061166514011264117338606205</t>
  </si>
  <si>
    <t>6.12</t>
  </si>
  <si>
    <t>0.063196999146141230896680185</t>
  </si>
  <si>
    <t>6.32</t>
  </si>
  <si>
    <t>0.056111799794315688548586779</t>
  </si>
  <si>
    <t>0.0540692856578049546924511</t>
  </si>
  <si>
    <t>0.055169519250748151614743079</t>
  </si>
  <si>
    <t>0.056112083764672500962292087</t>
  </si>
  <si>
    <t>0.057543424033289162007465678</t>
  </si>
  <si>
    <t>0.055582970723647713063549522</t>
  </si>
  <si>
    <t>0.060194301347788617349751899</t>
  </si>
  <si>
    <t>6.02</t>
  </si>
  <si>
    <t>0.048756037097346366356587321</t>
  </si>
  <si>
    <t>4.88</t>
  </si>
  <si>
    <t>0.054907682043825627921970836</t>
  </si>
  <si>
    <t>0.052440318498924271885641127</t>
  </si>
  <si>
    <t>0.050528952284392658821041535</t>
  </si>
  <si>
    <t>0.05774311617923897669789564</t>
  </si>
  <si>
    <t>5.77</t>
  </si>
  <si>
    <t>0.052045502040923790208659564</t>
  </si>
  <si>
    <t>0.045996073265416920917696983</t>
  </si>
  <si>
    <t>0.057556001658228510363087079</t>
  </si>
  <si>
    <t>0.048415814514707698347304371</t>
  </si>
  <si>
    <t>0.051759120398575642849173053</t>
  </si>
  <si>
    <t>0.053376021863958104238177909</t>
  </si>
  <si>
    <t>0.0513689364797657372729092</t>
  </si>
  <si>
    <t>0.055837033053758890118919372</t>
  </si>
  <si>
    <t>0.04870389407582638364223203</t>
  </si>
  <si>
    <t>0.054748616561247533917908709</t>
  </si>
  <si>
    <t>5.47</t>
  </si>
  <si>
    <t>0.04744091546668635397823429</t>
  </si>
  <si>
    <t>0.053373571846638761783220803</t>
  </si>
  <si>
    <t>0.053873193230196349401842532</t>
  </si>
  <si>
    <t>0.043234268682925462843351419</t>
  </si>
  <si>
    <t>0.061467198502622576579210878</t>
  </si>
  <si>
    <t>0.049678594823100092053449215</t>
  </si>
  <si>
    <t>0.052143745582103255937912828</t>
  </si>
  <si>
    <t>0.048691733576624043286097256</t>
  </si>
  <si>
    <t>0.04885407276411301438313021</t>
  </si>
  <si>
    <t>0.051239802002133448604067785</t>
  </si>
  <si>
    <t>0.049069535550338999102682107</t>
  </si>
  <si>
    <t>0.044723129037275571363104184</t>
  </si>
  <si>
    <t>0.051538115129691704641272786</t>
  </si>
  <si>
    <t>0.04405415675313938091456259</t>
  </si>
  <si>
    <t>0.048096840480279437906488194</t>
  </si>
  <si>
    <t>0.047280547791565693233090549</t>
  </si>
  <si>
    <t>4.73</t>
  </si>
  <si>
    <t>0.051200857570624122538742989</t>
  </si>
  <si>
    <t>0.044853275223643325796911189</t>
  </si>
  <si>
    <t>0.047795422323551189361319274</t>
  </si>
  <si>
    <t>0.049630450787373683797341568</t>
  </si>
  <si>
    <t>0.045579362458130282312182042</t>
  </si>
  <si>
    <t>0.046546441712958748952026786</t>
  </si>
  <si>
    <t>0.045324871733950401548486029</t>
  </si>
  <si>
    <t>0.047451832462707944102196844</t>
  </si>
  <si>
    <t>0.046835934057255227463089932</t>
  </si>
  <si>
    <t>0.043355547169324317729478115</t>
  </si>
  <si>
    <t>4.34</t>
  </si>
  <si>
    <t>0.041999556619797174129386406</t>
  </si>
  <si>
    <t>0.04167335453191093335519004</t>
  </si>
  <si>
    <t>0.044008582080601003596124889</t>
  </si>
  <si>
    <t>0.036117200251818246793189702</t>
  </si>
  <si>
    <t>0.048004586324077387553810044</t>
  </si>
  <si>
    <t>0.043955138090565380954174676</t>
  </si>
  <si>
    <t>0.041725316373311638288918271</t>
  </si>
  <si>
    <t>0.046336321810001262178138556</t>
  </si>
  <si>
    <t>0.042456756251042927104528091</t>
  </si>
  <si>
    <t>0.046504586770835443327209079</t>
  </si>
  <si>
    <t>0.043551855673507154733072827</t>
  </si>
  <si>
    <t>4.36</t>
  </si>
  <si>
    <t>0.046955375764836780205756815</t>
  </si>
  <si>
    <t>4.70</t>
  </si>
  <si>
    <t>0.047714340573506517343475218</t>
  </si>
  <si>
    <t>4.77</t>
  </si>
  <si>
    <t>0.049461003566839375491742962</t>
  </si>
  <si>
    <t>4.95</t>
  </si>
  <si>
    <t>0.051445354599003613734242943</t>
  </si>
  <si>
    <t>0.033975752340468672132750244</t>
  </si>
  <si>
    <t>Borrow APY USDC</t>
  </si>
  <si>
    <t>3.46</t>
  </si>
  <si>
    <t>2.98</t>
  </si>
  <si>
    <t>3.11</t>
  </si>
  <si>
    <t>3.02</t>
  </si>
  <si>
    <t>2.99</t>
  </si>
  <si>
    <t>3.38</t>
  </si>
  <si>
    <t>2.82</t>
  </si>
  <si>
    <t>3.06</t>
  </si>
  <si>
    <t>2.86</t>
  </si>
  <si>
    <t>3.42</t>
  </si>
  <si>
    <t>3.00</t>
  </si>
  <si>
    <t>3.36</t>
  </si>
  <si>
    <t>4.14</t>
  </si>
  <si>
    <t>4.79</t>
  </si>
  <si>
    <t>4.22</t>
  </si>
  <si>
    <t>3.90</t>
  </si>
  <si>
    <t>6.88</t>
  </si>
  <si>
    <t>6.11</t>
  </si>
  <si>
    <t>6.16</t>
  </si>
  <si>
    <t>6.42</t>
  </si>
  <si>
    <t>6.49</t>
  </si>
  <si>
    <t>7.05</t>
  </si>
  <si>
    <t>7.07</t>
  </si>
  <si>
    <t>7.26</t>
  </si>
  <si>
    <t>5.48</t>
  </si>
  <si>
    <t>6.00</t>
  </si>
  <si>
    <t>6.04</t>
  </si>
  <si>
    <t>6.07</t>
  </si>
  <si>
    <t>6.61</t>
  </si>
  <si>
    <t>7.20</t>
  </si>
  <si>
    <t>6.46</t>
  </si>
  <si>
    <t>6.39</t>
  </si>
  <si>
    <t>6.89</t>
  </si>
  <si>
    <t>9.44</t>
  </si>
  <si>
    <t>8.35</t>
  </si>
  <si>
    <t>7.09</t>
  </si>
  <si>
    <t>6.45</t>
  </si>
  <si>
    <t>6.06</t>
  </si>
  <si>
    <t>5.70</t>
  </si>
  <si>
    <t>5.71</t>
  </si>
  <si>
    <t>5.98</t>
  </si>
  <si>
    <t>5.90</t>
  </si>
  <si>
    <t>6.68</t>
  </si>
  <si>
    <t>6.74</t>
  </si>
  <si>
    <t>5.62</t>
  </si>
  <si>
    <t>7.55</t>
  </si>
  <si>
    <t>7.28</t>
  </si>
  <si>
    <t>9.33</t>
  </si>
  <si>
    <t>9.67</t>
  </si>
  <si>
    <t>9.14</t>
  </si>
  <si>
    <t>9.89</t>
  </si>
  <si>
    <t>8.61</t>
  </si>
  <si>
    <t>5.06</t>
  </si>
  <si>
    <t>5.00</t>
  </si>
  <si>
    <t>6.38</t>
  </si>
  <si>
    <t>5.44</t>
  </si>
  <si>
    <t>3.91</t>
  </si>
  <si>
    <t>4.71</t>
  </si>
  <si>
    <t>4.98</t>
  </si>
  <si>
    <t>5.69</t>
  </si>
  <si>
    <t>5.92</t>
  </si>
  <si>
    <t>9.06</t>
  </si>
  <si>
    <t>4.92</t>
  </si>
  <si>
    <t>6.48</t>
  </si>
  <si>
    <t>7.63</t>
  </si>
  <si>
    <t>5.31</t>
  </si>
  <si>
    <t>4.26</t>
  </si>
  <si>
    <t>4.00</t>
  </si>
  <si>
    <t>0.026424424154106500347983527</t>
  </si>
  <si>
    <t>2.64</t>
  </si>
  <si>
    <t>0.022453601014026977996798441</t>
  </si>
  <si>
    <t>0.026309410272904683028614888</t>
  </si>
  <si>
    <t>0.025784458301875712802341629</t>
  </si>
  <si>
    <t>0.025620737879226969240864911</t>
  </si>
  <si>
    <t>0.02670628057235586383812191</t>
  </si>
  <si>
    <t>2.67</t>
  </si>
  <si>
    <t>0.027851236635892726867235399</t>
  </si>
  <si>
    <t>2.79</t>
  </si>
  <si>
    <t>0.025852429734761996919403349</t>
  </si>
  <si>
    <t>2.59</t>
  </si>
  <si>
    <t>0.026303822320437768446278495</t>
  </si>
  <si>
    <t>0.024879274795866892292149065</t>
  </si>
  <si>
    <t>0.021083056288414454938940429</t>
  </si>
  <si>
    <t>0.022692105985243193259550671</t>
  </si>
  <si>
    <t>2.27</t>
  </si>
  <si>
    <t>0.021627901528292580884638433</t>
  </si>
  <si>
    <t>0.021291637491371394956716898</t>
  </si>
  <si>
    <t>0.022683469398363890696653822</t>
  </si>
  <si>
    <t>0.021151247939024420931280836</t>
  </si>
  <si>
    <t>0.023225751146753424162601807</t>
  </si>
  <si>
    <t>0.020666079244904292692070594</t>
  </si>
  <si>
    <t>0.021284492137438371170149988</t>
  </si>
  <si>
    <t>0.021425282632396292905504275</t>
  </si>
  <si>
    <t>2.14</t>
  </si>
  <si>
    <t>0.020202788208017812404715874</t>
  </si>
  <si>
    <t>2.02</t>
  </si>
  <si>
    <t>0.019560115074569585759387705</t>
  </si>
  <si>
    <t>0.020730757468460422848697818</t>
  </si>
  <si>
    <t>0.017560730730510489087448397</t>
  </si>
  <si>
    <t>1.76</t>
  </si>
  <si>
    <t>0.018723775603890990493685505</t>
  </si>
  <si>
    <t>0.018700874044734393156223178</t>
  </si>
  <si>
    <t>0.018873106478723022765032871</t>
  </si>
  <si>
    <t>1.89</t>
  </si>
  <si>
    <t>0.017567111336159511177818106</t>
  </si>
  <si>
    <t>0.016914292448568902675342856</t>
  </si>
  <si>
    <t>1.69</t>
  </si>
  <si>
    <t>0.018042924257344503681261288</t>
  </si>
  <si>
    <t>0.016453995979260509086504299</t>
  </si>
  <si>
    <t>0.015873531597193603928818771</t>
  </si>
  <si>
    <t>1.59</t>
  </si>
  <si>
    <t>0.016192045782232302323984931</t>
  </si>
  <si>
    <t>1.62</t>
  </si>
  <si>
    <t>0.019260291646867705557163834</t>
  </si>
  <si>
    <t>0.020682788481162582275623469</t>
  </si>
  <si>
    <t>0.019419000863591410494670019</t>
  </si>
  <si>
    <t>0.021629145866139915112150955</t>
  </si>
  <si>
    <t>0.019158597420779157670713627</t>
  </si>
  <si>
    <t>0.020843143553504823945774777</t>
  </si>
  <si>
    <t>0.020091765427348969189503035</t>
  </si>
  <si>
    <t>2.01</t>
  </si>
  <si>
    <t>0.01932011127822300483106707</t>
  </si>
  <si>
    <t>0.021168759728675432646166622</t>
  </si>
  <si>
    <t>0.019844146516015960343225577</t>
  </si>
  <si>
    <t>0.021582335910015753223575537</t>
  </si>
  <si>
    <t>0.022441465597124137750515286</t>
  </si>
  <si>
    <t>0.020787137988316181694557162</t>
  </si>
  <si>
    <t>0.024251789468626686129201803</t>
  </si>
  <si>
    <t>0.021761518418654817769955398</t>
  </si>
  <si>
    <t>0.023420279020577464748271358</t>
  </si>
  <si>
    <t>0.022692730671079071903528051</t>
  </si>
  <si>
    <t>0.022778170435028666058074333</t>
  </si>
  <si>
    <t>0.025526887572850805112979437</t>
  </si>
  <si>
    <t>2.55</t>
  </si>
  <si>
    <t>0.021894747208687658774945706</t>
  </si>
  <si>
    <t>2.19</t>
  </si>
  <si>
    <t>0.024692627113956039880605259</t>
  </si>
  <si>
    <t>0.022246050289304904780436909</t>
  </si>
  <si>
    <t>2.22</t>
  </si>
  <si>
    <t>0.024523819525154699690943322</t>
  </si>
  <si>
    <t>0.023717771862811330212145386</t>
  </si>
  <si>
    <t>0.024067366488527141004939626</t>
  </si>
  <si>
    <t>0.021612252289391861186489797</t>
  </si>
  <si>
    <t>0.023794103023182792218802963</t>
  </si>
  <si>
    <t>0.025774902664602456752569214</t>
  </si>
  <si>
    <t>0.02884624425263778357799178</t>
  </si>
  <si>
    <t>2.88</t>
  </si>
  <si>
    <t>0.024498135804484709419468648</t>
  </si>
  <si>
    <t>0.031220747548678159232125738</t>
  </si>
  <si>
    <t>0.034571191026161761464201658</t>
  </si>
  <si>
    <t>0.044335726113326339277130597</t>
  </si>
  <si>
    <t>0.032780748211424320296706111</t>
  </si>
  <si>
    <t>0.033598401236141149736921187</t>
  </si>
  <si>
    <t>0.050216712555812884882725295</t>
  </si>
  <si>
    <t>0.046325042708371015945173116</t>
  </si>
  <si>
    <t>0.043678497856517959461613229</t>
  </si>
  <si>
    <t>0.039449667960258293249883036</t>
  </si>
  <si>
    <t>0.041271686559097162056579359</t>
  </si>
  <si>
    <t>0.034767884629458443840552589</t>
  </si>
  <si>
    <t>0.043831454132719407808749942</t>
  </si>
  <si>
    <t>0.037546522796538780478235574</t>
  </si>
  <si>
    <t>3.75</t>
  </si>
  <si>
    <t>0.038231840465160164523572722</t>
  </si>
  <si>
    <t>3.82</t>
  </si>
  <si>
    <t>0.039077824139724221300737618</t>
  </si>
  <si>
    <t>0.035327003636954573990595934</t>
  </si>
  <si>
    <t>0.037765138638426789475284175</t>
  </si>
  <si>
    <t>0.030163960362412762409089287</t>
  </si>
  <si>
    <t>0.036345572140221078304976267</t>
  </si>
  <si>
    <t>0.034315596686395663817684322</t>
  </si>
  <si>
    <t>0.036090185014159703292834564</t>
  </si>
  <si>
    <t>0.034120257528704736291808291</t>
  </si>
  <si>
    <t>0.034815322075437581492875851</t>
  </si>
  <si>
    <t>0.039010691813270732619532465</t>
  </si>
  <si>
    <t>0.034135890435280361014328815</t>
  </si>
  <si>
    <t>0.036323005841705714519909129</t>
  </si>
  <si>
    <t>0.036063769595772816994874681</t>
  </si>
  <si>
    <t>0.034334236400873506044915193</t>
  </si>
  <si>
    <t>0.03470770637872366832382527</t>
  </si>
  <si>
    <t>0.034051819129258786837145641</t>
  </si>
  <si>
    <t>0.033312686981508372319029261</t>
  </si>
  <si>
    <t>0.038225423116852490299468791</t>
  </si>
  <si>
    <t>0.034872535592709027678560077</t>
  </si>
  <si>
    <t>0.033409818096786133097357243</t>
  </si>
  <si>
    <t>0.036189243708642049944994942</t>
  </si>
  <si>
    <t>0.037634475008837031313533512</t>
  </si>
  <si>
    <t>0.030660161255028081546472727</t>
  </si>
  <si>
    <t>3.07</t>
  </si>
  <si>
    <t>0.031849288496879209928224696</t>
  </si>
  <si>
    <t>0.029867162393980818500577219</t>
  </si>
  <si>
    <t>0.032315309840618545276148118</t>
  </si>
  <si>
    <t>0.032835271138321064326147214</t>
  </si>
  <si>
    <t>0.030728583838746897914081168</t>
  </si>
  <si>
    <t>0.032943360169683980232399613</t>
  </si>
  <si>
    <t>0.030773419376539066639557466</t>
  </si>
  <si>
    <t>0.030256179994655961830353566</t>
  </si>
  <si>
    <t>0.030391999832875846473478705</t>
  </si>
  <si>
    <t>0.03211932509470828827416676</t>
  </si>
  <si>
    <t>0.033218295501050279067443161</t>
  </si>
  <si>
    <t>0.030885497586915201619824448</t>
  </si>
  <si>
    <t>0.033947518163264236825395133</t>
  </si>
  <si>
    <t>0.038574043091189609130073504</t>
  </si>
  <si>
    <t>0.032602215994291854998659871</t>
  </si>
  <si>
    <t>3.26</t>
  </si>
  <si>
    <t>0.035002284789725567465377488</t>
  </si>
  <si>
    <t>0.037185330000952085567338659</t>
  </si>
  <si>
    <t>0.034442767377479260728891424</t>
  </si>
  <si>
    <t>0.038293404010644054252497981</t>
  </si>
  <si>
    <t>0.03397284210867393970736643</t>
  </si>
  <si>
    <t>0.032233790829668986807266022</t>
  </si>
  <si>
    <t>0.035883952659218885678241899</t>
  </si>
  <si>
    <t>0.032110594702545082667895222</t>
  </si>
  <si>
    <t>0.03561535135684166321826559</t>
  </si>
  <si>
    <t>0.032249475710789650527920686</t>
  </si>
  <si>
    <t>0.036299015285540568051902166</t>
  </si>
  <si>
    <t>0.033503688046747388290782186</t>
  </si>
  <si>
    <t>3.35</t>
  </si>
  <si>
    <t>0.031936630733056162020614463</t>
  </si>
  <si>
    <t>0.038041463010844265438157895</t>
  </si>
  <si>
    <t>0.033231582454654789819941967</t>
  </si>
  <si>
    <t>0.035984822768843678782540769</t>
  </si>
  <si>
    <t>0.031700796386677648215327501</t>
  </si>
  <si>
    <t>0.036657564065803817710452974</t>
  </si>
  <si>
    <t>0.03284150553031793164058033</t>
  </si>
  <si>
    <t>0.041157178758564006854265105</t>
  </si>
  <si>
    <t>0.039388421759277451873078007</t>
  </si>
  <si>
    <t>0.043781671096315955797574857</t>
  </si>
  <si>
    <t>0.041168574062396667539397406</t>
  </si>
  <si>
    <t>0.038328420840961343606443365</t>
  </si>
  <si>
    <t>0.035659155935125742886263844</t>
  </si>
  <si>
    <t>3.57</t>
  </si>
  <si>
    <t>0.041217537898670375295392402</t>
  </si>
  <si>
    <t>0.049857518532709232952438094</t>
  </si>
  <si>
    <t>4.99</t>
  </si>
  <si>
    <t>0.038122589239063628731301932</t>
  </si>
  <si>
    <t>0.041455872752568269688326483</t>
  </si>
  <si>
    <t>4.15</t>
  </si>
  <si>
    <t>0.05026476911363747370093003</t>
  </si>
  <si>
    <t>0.041098464251777103383965142</t>
  </si>
  <si>
    <t>0.040842003616482020651126362</t>
  </si>
  <si>
    <t>0.047004892143784404441494969</t>
  </si>
  <si>
    <t>0.044178000872943760914086156</t>
  </si>
  <si>
    <t>4.42</t>
  </si>
  <si>
    <t>0.050004890622135212737482863</t>
  </si>
  <si>
    <t>0.04772401935345692171825314</t>
  </si>
  <si>
    <t>0.064414256866443579429234731</t>
  </si>
  <si>
    <t>6.44</t>
  </si>
  <si>
    <t>0.062493387733768919987651779</t>
  </si>
  <si>
    <t>0.047439631477717938363286302</t>
  </si>
  <si>
    <t>0.050017971110737566245217873</t>
  </si>
  <si>
    <t>0.038211511421906810712722989</t>
  </si>
  <si>
    <t>0.041334268038160296578349898</t>
  </si>
  <si>
    <t>0.039803882999009692970170777</t>
  </si>
  <si>
    <t>0.042194303338433888745613823</t>
  </si>
  <si>
    <t>0.037281413046273648685060643</t>
  </si>
  <si>
    <t>0.035458953622589863945546752</t>
  </si>
  <si>
    <t>0.036959159262020921465522845</t>
  </si>
  <si>
    <t>0.036983187050491957730503609</t>
  </si>
  <si>
    <t>0.039462240817929778154618259</t>
  </si>
  <si>
    <t>0.032952029486354412126822152</t>
  </si>
  <si>
    <t>0.039004665399415070454640761</t>
  </si>
  <si>
    <t>0.037796938786501328088187828</t>
  </si>
  <si>
    <t>0.038770632858783611974993537</t>
  </si>
  <si>
    <t>0.038518062087353511216744245</t>
  </si>
  <si>
    <t>0.03819016083500677481702682</t>
  </si>
  <si>
    <t>0.036533198229203320871722742</t>
  </si>
  <si>
    <t>0.037310250233364806030373861</t>
  </si>
  <si>
    <t>0.037996281742347340464870795</t>
  </si>
  <si>
    <t>0.0369683300310219246209769</t>
  </si>
  <si>
    <t>0.036211455134013509038406687</t>
  </si>
  <si>
    <t>0.03811130855405927070583377</t>
  </si>
  <si>
    <t>0.037353179982681175050532665</t>
  </si>
  <si>
    <t>0.037971043141376982561724339</t>
  </si>
  <si>
    <t>0.035785071057969713910789162</t>
  </si>
  <si>
    <t>0.044325380633539013506635482</t>
  </si>
  <si>
    <t>0.039803322057138952922685945</t>
  </si>
  <si>
    <t>0.045342883648438146266833591</t>
  </si>
  <si>
    <t>0.038461459235044262723212897</t>
  </si>
  <si>
    <t>0.038103167574887123545555702</t>
  </si>
  <si>
    <t>0.035906481985197061233488905</t>
  </si>
  <si>
    <t>0.041838036073752946083680759</t>
  </si>
  <si>
    <t>0.035571709533238974796541849</t>
  </si>
  <si>
    <t>0.037181726250340049217639135</t>
  </si>
  <si>
    <t>0.039821286613510718011442962</t>
  </si>
  <si>
    <t>0.03931287611084019730824611</t>
  </si>
  <si>
    <t>0.041557414531278459441856075</t>
  </si>
  <si>
    <t>0.037946306260188767862330856</t>
  </si>
  <si>
    <t>0.038076233593372317979836439</t>
  </si>
  <si>
    <t>0.040763054724163365609984294</t>
  </si>
  <si>
    <t>0.042218494364978197929865425</t>
  </si>
  <si>
    <t>0.040416603219181994973475454</t>
  </si>
  <si>
    <t>0.045315542516901506709188372</t>
  </si>
  <si>
    <t>0.046640258371816826412338039</t>
  </si>
  <si>
    <t>0.053407480363579438112782318</t>
  </si>
  <si>
    <t>0.047305827231884705475568735</t>
  </si>
  <si>
    <t>0.05375480085443805500830479</t>
  </si>
  <si>
    <t>0.053200250102520004563909384</t>
  </si>
  <si>
    <t>0.053460439838539753927705926</t>
  </si>
  <si>
    <t>5.35</t>
  </si>
  <si>
    <t>0.050035761496579449323806264</t>
  </si>
  <si>
    <t>0.046060416258336416963466596</t>
  </si>
  <si>
    <t>0.04928793144498388398532231</t>
  </si>
  <si>
    <t>0.044420819391791843464894519</t>
  </si>
  <si>
    <t>0.046298524487207291781837855</t>
  </si>
  <si>
    <t>0.044091844199687941437870094</t>
  </si>
  <si>
    <t>0.051650727745832729198152338</t>
  </si>
  <si>
    <t>0.051856088525155143842188396</t>
  </si>
  <si>
    <t>0.045276055838461560570812958</t>
  </si>
  <si>
    <t>0.047263761651870407657063156</t>
  </si>
  <si>
    <t>0.042859439197607790307575839</t>
  </si>
  <si>
    <t>0.04382120773815902747693393</t>
  </si>
  <si>
    <t>0.044253326816758134403841281</t>
  </si>
  <si>
    <t>0.04503933778989959091026128</t>
  </si>
  <si>
    <t>0.042242458894298985933326625</t>
  </si>
  <si>
    <t>0.03858905240098835293017849</t>
  </si>
  <si>
    <t>0.044717394941960617996189866</t>
  </si>
  <si>
    <t>0.041903890272716291984648877</t>
  </si>
  <si>
    <t>0.042748097417444427280936638</t>
  </si>
  <si>
    <t>0.039126960533192821115808518</t>
  </si>
  <si>
    <t>0.042278784386669578301600623</t>
  </si>
  <si>
    <t>4.23</t>
  </si>
  <si>
    <t>0.041479959576446650494169793</t>
  </si>
  <si>
    <t>0.045127141438988333202659601</t>
  </si>
  <si>
    <t>0.047002055137068693826179033</t>
  </si>
  <si>
    <t>0.045223944857856351831679249</t>
  </si>
  <si>
    <t>0.053547919444648298749493727</t>
  </si>
  <si>
    <t>0.045307936694021907746538544</t>
  </si>
  <si>
    <t>0.04750380163682725542744776</t>
  </si>
  <si>
    <t>0.047014247161499675025445732</t>
  </si>
  <si>
    <t>0.048537116831277986357960379</t>
  </si>
  <si>
    <t>0.051102102615163915437756667</t>
  </si>
  <si>
    <t>0.041306649491407290052476053</t>
  </si>
  <si>
    <t>0.050200317907087494415934495</t>
  </si>
  <si>
    <t>0.042356688693708579876471263</t>
  </si>
  <si>
    <t>0.047079484314323985253769504</t>
  </si>
  <si>
    <t>0.046504277736733962678303543</t>
  </si>
  <si>
    <t>0.037349100848696119407237957</t>
  </si>
  <si>
    <t>0.047486909778634678501622487</t>
  </si>
  <si>
    <t>0.040983321720605481687465715</t>
  </si>
  <si>
    <t>0.039763553875868254363197912</t>
  </si>
  <si>
    <t>0.03910102496392081190358082</t>
  </si>
  <si>
    <t>0.038673708095961627946542916</t>
  </si>
  <si>
    <t>0.044632899068772403932956654</t>
  </si>
  <si>
    <t>0.041658159347030696889715975</t>
  </si>
  <si>
    <t>0.04473355445791826322657132</t>
  </si>
  <si>
    <t>0.041108972820342051818946415</t>
  </si>
  <si>
    <t>0.042818421231491224855400018</t>
  </si>
  <si>
    <t>0.041665918747338390695944135</t>
  </si>
  <si>
    <t>0.046254340833635607486623289</t>
  </si>
  <si>
    <t>0.037265085132323170128882812</t>
  </si>
  <si>
    <t>0.048825120392965896430435149</t>
  </si>
  <si>
    <t>0.030815191936026539849247076</t>
  </si>
  <si>
    <t>0.042354932499236588086248068</t>
  </si>
  <si>
    <t>0.03808140643204722099035355</t>
  </si>
  <si>
    <t>0.039746543090964295147377668</t>
  </si>
  <si>
    <t>3.97</t>
  </si>
  <si>
    <t>0.036626091481675618332080747</t>
  </si>
  <si>
    <t>0.037965512693459284060673694</t>
  </si>
  <si>
    <t>0.041671198866965595530969389</t>
  </si>
  <si>
    <t>0.036573860168562314168140496</t>
  </si>
  <si>
    <t>0.03657410165681165301232135</t>
  </si>
  <si>
    <t>0.040495536668294250571481816</t>
  </si>
  <si>
    <t>0.040802824569604600725036684</t>
  </si>
  <si>
    <t>0.038176101087139155304252227</t>
  </si>
  <si>
    <t>0.035903746265754357160238587</t>
  </si>
  <si>
    <t>0.038424495907026390023616579</t>
  </si>
  <si>
    <t>0.037397731342490973615487079</t>
  </si>
  <si>
    <t>0.033581856187375657648744827</t>
  </si>
  <si>
    <t>0.038060117532318610856735166</t>
  </si>
  <si>
    <t>0.038403006195537191683584036</t>
  </si>
  <si>
    <t>0.032812779673990625550917119</t>
  </si>
  <si>
    <t>0.035390820175652118771640226</t>
  </si>
  <si>
    <t>0.041728613009658880931578256</t>
  </si>
  <si>
    <t>0.040444183093810221007431563</t>
  </si>
  <si>
    <t>0.038842293269640753970827091</t>
  </si>
  <si>
    <t>0.042930565033823543163970529</t>
  </si>
  <si>
    <t>0.039054341643953389502135222</t>
  </si>
  <si>
    <t>0.041610278223872278921605001</t>
  </si>
  <si>
    <t>0.039420300938072303082946676</t>
  </si>
  <si>
    <t>0.041068888323106396408929252</t>
  </si>
  <si>
    <t>0.039057134922456758159428194</t>
  </si>
  <si>
    <t>0.033418762376703818697607766</t>
  </si>
  <si>
    <t>0.04325122101432343537210122</t>
  </si>
  <si>
    <t>0.034616919384026665114044613</t>
  </si>
  <si>
    <t>0.041896639809797749233689078</t>
  </si>
  <si>
    <t>0.0366164718783671488802836</t>
  </si>
  <si>
    <t>0.040731876379345864055453011</t>
  </si>
  <si>
    <t>0.036238669803263975981691216</t>
  </si>
  <si>
    <t>0.036504256923997314412596385</t>
  </si>
  <si>
    <t>0.033941441440413381108338574</t>
  </si>
  <si>
    <t>0.037649163651096881600947495</t>
  </si>
  <si>
    <t>0.039048432192905444270813048</t>
  </si>
  <si>
    <t>0.03325708648594473148614657</t>
  </si>
  <si>
    <t>0.033439888226268070211401405</t>
  </si>
  <si>
    <t>0.034324586843085616566429643</t>
  </si>
  <si>
    <t>0.050658165054998349757838959</t>
  </si>
  <si>
    <t>0.050429457760887447472904179</t>
  </si>
  <si>
    <t>0.05195806905124789901818339</t>
  </si>
  <si>
    <t>0.045954906166860589364394377</t>
  </si>
  <si>
    <t>0.04302264339647932009449037</t>
  </si>
  <si>
    <t>0.043605904383421491846521679</t>
  </si>
  <si>
    <t>0.0460104646010722251133338</t>
  </si>
  <si>
    <t>0.045841913843374154445284159</t>
  </si>
  <si>
    <t>0.044378287676345547484134808</t>
  </si>
  <si>
    <t>0.048740281462201319501194951</t>
  </si>
  <si>
    <t>0.039311569718072480431626434</t>
  </si>
  <si>
    <t>0.04323864546361736258541386</t>
  </si>
  <si>
    <t>0.040261482576298815059198513</t>
  </si>
  <si>
    <t>0.038584494588266952735118808</t>
  </si>
  <si>
    <t>0.04379600620264384849710383</t>
  </si>
  <si>
    <t>0.039480975666667788700392574</t>
  </si>
  <si>
    <t>0.034811399264172842320777318</t>
  </si>
  <si>
    <t>0.043954387240885267947268995</t>
  </si>
  <si>
    <t>0.036994323751810648712565584</t>
  </si>
  <si>
    <t>0.039132422851795673712678062</t>
  </si>
  <si>
    <t>0.040407694890893295054177274</t>
  </si>
  <si>
    <t>0.03967030262691321190590201</t>
  </si>
  <si>
    <t>0.042822076745734666368893037</t>
  </si>
  <si>
    <t>0.036980972552162374679911491</t>
  </si>
  <si>
    <t>0.040698166490629971648569419</t>
  </si>
  <si>
    <t>0.035976380199099800640481804</t>
  </si>
  <si>
    <t>0.04083420253326846562430565</t>
  </si>
  <si>
    <t>0.041212622637810018372717716</t>
  </si>
  <si>
    <t>0.032964309515594871649245878</t>
  </si>
  <si>
    <t>0.046626818460117875936713248</t>
  </si>
  <si>
    <t>0.037553967948316408109761994</t>
  </si>
  <si>
    <t>0.038869794600528643298067457</t>
  </si>
  <si>
    <t>0.036031422274130223058439614</t>
  </si>
  <si>
    <t>0.036210041349256893973106567</t>
  </si>
  <si>
    <t>0.037214076549989057981838582</t>
  </si>
  <si>
    <t>0.034567355586899819945801026</t>
  </si>
  <si>
    <t>0.031278731351334803080267375</t>
  </si>
  <si>
    <t>0.036083337551384834939422606</t>
  </si>
  <si>
    <t>0.030340762867111484004228425</t>
  </si>
  <si>
    <t>0.032505143540801472439693763</t>
  </si>
  <si>
    <t>0.031563012481780324700624376</t>
  </si>
  <si>
    <t>0.033037122191097932862138415</t>
  </si>
  <si>
    <t>0.028780651150836737405904582</t>
  </si>
  <si>
    <t>0.030280647868559762408284327</t>
  </si>
  <si>
    <t>0.031304424300485690303406347</t>
  </si>
  <si>
    <t>0.028814326484494493893253627</t>
  </si>
  <si>
    <t>0.028871646531435462114135424</t>
  </si>
  <si>
    <t>2.89</t>
  </si>
  <si>
    <t>0.028072894524873781919078203</t>
  </si>
  <si>
    <t>0.029465745501991318720826204</t>
  </si>
  <si>
    <t>0.029041329247552466089949871</t>
  </si>
  <si>
    <t>0.026181145746010648906748101</t>
  </si>
  <si>
    <t>0.023502963862854362491816196</t>
  </si>
  <si>
    <t>2.35</t>
  </si>
  <si>
    <t>0.022925403283833442295282589</t>
  </si>
  <si>
    <t>2.29</t>
  </si>
  <si>
    <t>0.02461172540988779726795654</t>
  </si>
  <si>
    <t>0.0206955641439361791205831</t>
  </si>
  <si>
    <t>0.028356165839855258850493341</t>
  </si>
  <si>
    <t>0.025559205588314672278115877</t>
  </si>
  <si>
    <t>0.024421574930728046624831344</t>
  </si>
  <si>
    <t>2.44</t>
  </si>
  <si>
    <t>0.02748784592229269940743832</t>
  </si>
  <si>
    <t>2.75</t>
  </si>
  <si>
    <t>0.025249729463914446445140595</t>
  </si>
  <si>
    <t>0.027958678416865682706326572</t>
  </si>
  <si>
    <t>2.80</t>
  </si>
  <si>
    <t>0.026513256385872955453721219</t>
  </si>
  <si>
    <t>0.029840039433102779677850263</t>
  </si>
  <si>
    <t>0.031056307928211060094852216</t>
  </si>
  <si>
    <t>0.032434459699282437416452409</t>
  </si>
  <si>
    <t>3.24</t>
  </si>
  <si>
    <t>0.033922309733282139099542604</t>
  </si>
  <si>
    <t>0.021680334634195683280600234</t>
  </si>
  <si>
    <t>timestamp</t>
  </si>
  <si>
    <t>symbol</t>
  </si>
  <si>
    <t>address</t>
  </si>
  <si>
    <t>supply APR</t>
  </si>
  <si>
    <t>borrow APR</t>
  </si>
  <si>
    <t>supplied</t>
  </si>
  <si>
    <t>borrowed</t>
  </si>
  <si>
    <t>supplyIndex</t>
  </si>
  <si>
    <t>borrowIndex</t>
  </si>
  <si>
    <t>price</t>
  </si>
  <si>
    <t>Get full history + incentives</t>
  </si>
  <si>
    <t>2026-04-12T00:00:00.000Z</t>
  </si>
  <si>
    <t>USDT</t>
  </si>
  <si>
    <t>0xdAC17F958D2ee523a2206206994597C13D831ec7</t>
  </si>
  <si>
    <t>2.237735882300861</t>
  </si>
  <si>
    <t>3.2879048453361355</t>
  </si>
  <si>
    <t>4727831346.490447</t>
  </si>
  <si>
    <t>3575429315.183466</t>
  </si>
  <si>
    <t>1.158717544327945666931231806</t>
  </si>
  <si>
    <t>1.221810089745531733696508452</t>
  </si>
  <si>
    <t>1.00037</t>
  </si>
  <si>
    <t>https://aavescan.com/pricing</t>
  </si>
  <si>
    <t>2026-04-11T00:00:00.000Z</t>
  </si>
  <si>
    <t>2.2271057972353123</t>
  </si>
  <si>
    <t>3.28008615802014</t>
  </si>
  <si>
    <t>4720732541.998442</t>
  </si>
  <si>
    <t>3561546906.42004</t>
  </si>
  <si>
    <t>1.15864575940477679978173822</t>
  </si>
  <si>
    <t>1.221699411078113540344315475</t>
  </si>
  <si>
    <t>1.00028493</t>
  </si>
  <si>
    <t>2026-04-10T00:00:00.000Z</t>
  </si>
  <si>
    <t>2.150022878620122</t>
  </si>
  <si>
    <t>3.222822358537091</t>
  </si>
  <si>
    <t>4747307347.354651</t>
  </si>
  <si>
    <t>3519043677.379392</t>
  </si>
  <si>
    <t>1.158576464382109074737401413</t>
  </si>
  <si>
    <t>1.221590743470796485843251601</t>
  </si>
  <si>
    <t>1.00004</t>
  </si>
  <si>
    <t>2026-04-09T00:00:00.000Z</t>
  </si>
  <si>
    <t>2.091241174559289</t>
  </si>
  <si>
    <t>3.1784610065016747</t>
  </si>
  <si>
    <t>4744940524.24156</t>
  </si>
  <si>
    <t>3468851886.026428</t>
  </si>
  <si>
    <t>1.15850824408498795070603953</t>
  </si>
  <si>
    <t>1.221482929836285328030301076</t>
  </si>
  <si>
    <t>0.99998997</t>
  </si>
  <si>
    <t>2026-04-08T00:00:00.000Z</t>
  </si>
  <si>
    <t>2.081297534991778</t>
  </si>
  <si>
    <t>3.1708953725609423</t>
  </si>
  <si>
    <t>4759034552.308958</t>
  </si>
  <si>
    <t>3470851289.896974</t>
  </si>
  <si>
    <t>1.158441759044980720217312621</t>
  </si>
  <si>
    <t>1.221376455542833809431320246</t>
  </si>
  <si>
    <t>0.99987182</t>
  </si>
  <si>
    <t>2026-04-07T00:00:00.000Z</t>
  </si>
  <si>
    <t>2.1438167685993</t>
  </si>
  <si>
    <t>3.218171065791562</t>
  </si>
  <si>
    <t>4726432216.726264</t>
  </si>
  <si>
    <t>3498436346.876263</t>
  </si>
  <si>
    <t>1.158374446336222469886202559</t>
  </si>
  <si>
    <t>1.221269374523794551955352162</t>
  </si>
  <si>
    <t>1.00006413</t>
  </si>
  <si>
    <t>2026-04-06T00:00:00.000Z</t>
  </si>
  <si>
    <t>2.0116011109563576</t>
  </si>
  <si>
    <t>3.1173546750186616</t>
  </si>
  <si>
    <t>4837450015.256141</t>
  </si>
  <si>
    <t>3468417087.935399</t>
  </si>
  <si>
    <t>1.158309577152990790300716147</t>
  </si>
  <si>
    <t>1.221164221505508196464444288</t>
  </si>
  <si>
    <t>0.99971</t>
  </si>
  <si>
    <t>2026-04-05T00:00:00.000Z</t>
  </si>
  <si>
    <t>2.0123490707040594</t>
  </si>
  <si>
    <t>3.1179341772995994</t>
  </si>
  <si>
    <t>4831445756.144332</t>
  </si>
  <si>
    <t>3464886992.97289</t>
  </si>
  <si>
    <t>1.158245666899018825512010167</t>
  </si>
  <si>
    <t>1.221059868919187451240745944</t>
  </si>
  <si>
    <t>0.99988</t>
  </si>
  <si>
    <t>2026-04-04T00:00:00.000Z</t>
  </si>
  <si>
    <t>2.0019741929771637</t>
  </si>
  <si>
    <t>3.1098863637033425</t>
  </si>
  <si>
    <t>4843671273.519877</t>
  </si>
  <si>
    <t>3464667127.395904</t>
  </si>
  <si>
    <t>1.158181881011054672304185333</t>
  </si>
  <si>
    <t>1.220955587814908846929103035</t>
  </si>
  <si>
    <t>0.99991</t>
  </si>
  <si>
    <t>2026-04-03T00:00:00.000Z</t>
  </si>
  <si>
    <t>2.012414316488088</t>
  </si>
  <si>
    <t>3.1179847132644456</t>
  </si>
  <si>
    <t>4845613487.027988</t>
  </si>
  <si>
    <t>3475060738.730426</t>
  </si>
  <si>
    <t>1.158118275631114309485870884</t>
  </si>
  <si>
    <t>1.220851532732201581915042865</t>
  </si>
  <si>
    <t>0.99987053</t>
  </si>
  <si>
    <t>2026-04-02T00:00:00.000Z</t>
  </si>
  <si>
    <t>1.9956466632599064</t>
  </si>
  <si>
    <t>3.1049678442086233</t>
  </si>
  <si>
    <t>4853588130.00768</t>
  </si>
  <si>
    <t>3466226936.616252</t>
  </si>
  <si>
    <t>1.158054285379872172888191435</t>
  </si>
  <si>
    <t>1.220747144210349152895735586</t>
  </si>
  <si>
    <t>0.99976</t>
  </si>
  <si>
    <t>2026-04-01T00:00:00.000Z</t>
  </si>
  <si>
    <t>1.9704589668866999</t>
  </si>
  <si>
    <t>3.085311149958483</t>
  </si>
  <si>
    <t>4971970528.169802</t>
  </si>
  <si>
    <t>3528269262.492138</t>
  </si>
  <si>
    <t>1.157993031962489909903540836</t>
  </si>
  <si>
    <t>1.220644973192122596779837852</t>
  </si>
  <si>
    <t>0.99905997</t>
  </si>
  <si>
    <t>2026-03-31T00:00:00.000Z</t>
  </si>
  <si>
    <t>1.9602283397254272</t>
  </si>
  <si>
    <t>3.0772912466362667</t>
  </si>
  <si>
    <t>4986135158.594254</t>
  </si>
  <si>
    <t>3529101592.717466</t>
  </si>
  <si>
    <t>1.157930082149002932157739369</t>
  </si>
  <si>
    <t>1.220541359469798243353038449</t>
  </si>
  <si>
    <t>0.99909092</t>
  </si>
  <si>
    <t>2026-03-30T00:00:00.000Z</t>
  </si>
  <si>
    <t>1.9512387856562559</t>
  </si>
  <si>
    <t>3.0702269524258594</t>
  </si>
  <si>
    <t>4983910838.774775</t>
  </si>
  <si>
    <t>3519407775.740128</t>
  </si>
  <si>
    <t>1.15786767885546086016972325</t>
  </si>
  <si>
    <t>1.22043830946651581877218956</t>
  </si>
  <si>
    <t>0.99917066</t>
  </si>
  <si>
    <t>2026-03-29T00:00:00.000Z</t>
  </si>
  <si>
    <t>1.9089370832049382</t>
  </si>
  <si>
    <t>3.0367642212934167</t>
  </si>
  <si>
    <t>5020237462.340149</t>
  </si>
  <si>
    <t>3506545378.762963</t>
  </si>
  <si>
    <t>1.157806409720878867968268731</t>
  </si>
  <si>
    <t>1.220336258920231987970509384</t>
  </si>
  <si>
    <t>0.99930191</t>
  </si>
  <si>
    <t>2026-03-28T00:00:00.000Z</t>
  </si>
  <si>
    <t>1.914961613550132</t>
  </si>
  <si>
    <t>3.0415523968907716</t>
  </si>
  <si>
    <t>5026421315.774973</t>
  </si>
  <si>
    <t>3516378886.856418</t>
  </si>
  <si>
    <t>1.15774556901216551557142696</t>
  </si>
  <si>
    <t>1.220234468936210692457672059</t>
  </si>
  <si>
    <t>0.99928174</t>
  </si>
  <si>
    <t>2026-03-27T00:00:00.000Z</t>
  </si>
  <si>
    <t>1.8852780757169347</t>
  </si>
  <si>
    <t>3.017886971893709</t>
  </si>
  <si>
    <t>5077382700.327419</t>
  </si>
  <si>
    <t>3524370257.567328</t>
  </si>
  <si>
    <t>1.157684610779976894968042189</t>
  </si>
  <si>
    <t>1.220132651703560391735696503</t>
  </si>
  <si>
    <t>0.99922561</t>
  </si>
  <si>
    <t>2026-03-26T00:00:00.000Z</t>
  </si>
  <si>
    <t>1.9353005745967533</t>
  </si>
  <si>
    <t>3.057662026774085</t>
  </si>
  <si>
    <t>5016416445.317632</t>
  </si>
  <si>
    <t>3527924212.775571</t>
  </si>
  <si>
    <t>1.157624886279609389715086276</t>
  </si>
  <si>
    <t>1.220031804968422765937274853</t>
  </si>
  <si>
    <t>0.99967148</t>
  </si>
  <si>
    <t>2026-03-25T00:00:00.000Z</t>
  </si>
  <si>
    <t>1.879217757067382</t>
  </si>
  <si>
    <t>3.0130324947695954</t>
  </si>
  <si>
    <t>5077534676.204608</t>
  </si>
  <si>
    <t>3518764603.629829</t>
  </si>
  <si>
    <t>1.15756463714571651566160915</t>
  </si>
  <si>
    <t>1.219930565022265315296905179</t>
  </si>
  <si>
    <t>0.99954644</t>
  </si>
  <si>
    <t>2026-03-24T00:00:00.000Z</t>
  </si>
  <si>
    <t>1.8212312681493876</t>
  </si>
  <si>
    <t>2.966182088208267</t>
  </si>
  <si>
    <t>5108888206.66211</t>
  </si>
  <si>
    <t>3485420694.136835</t>
  </si>
  <si>
    <t>1.157506273057294832374767044</t>
  </si>
  <si>
    <t>1.219830927400665650856213335</t>
  </si>
  <si>
    <t>0.99977863</t>
  </si>
  <si>
    <t>2026-03-23T00:00:00.000Z</t>
  </si>
  <si>
    <t>1.7999687023496351</t>
  </si>
  <si>
    <t>2.948816410570442</t>
  </si>
  <si>
    <t>5121876097.881845</t>
  </si>
  <si>
    <t>3473804233.256363</t>
  </si>
  <si>
    <t>1.15744830514983245535947714</t>
  </si>
  <si>
    <t>1.219731628033754626544704171</t>
  </si>
  <si>
    <t>0.9999273</t>
  </si>
  <si>
    <t>2026-03-22T00:00:00.000Z</t>
  </si>
  <si>
    <t>1.8045167869813306</t>
  </si>
  <si>
    <t>2.9525395390043623</t>
  </si>
  <si>
    <t>5110099043.379626</t>
  </si>
  <si>
    <t>3470318483.224185</t>
  </si>
  <si>
    <t>1.157390758139255925018437446</t>
  </si>
  <si>
    <t>1.219632686785169171925110554</t>
  </si>
  <si>
    <t>0.99982689</t>
  </si>
  <si>
    <t>2026-03-21T00:00:00.000Z</t>
  </si>
  <si>
    <t>2.0144128327010566</t>
  </si>
  <si>
    <t>3.1195325681419566</t>
  </si>
  <si>
    <t>4825741998.756106</t>
  </si>
  <si>
    <t>3462552057.112711</t>
  </si>
  <si>
    <t>1.157331496521785487482856913</t>
  </si>
  <si>
    <t>1.219532308846136541141274677</t>
  </si>
  <si>
    <t>0.999755</t>
  </si>
  <si>
    <t>2026-03-20T00:00:00.000Z</t>
  </si>
  <si>
    <t>2.492790304175026</t>
  </si>
  <si>
    <t>3.4702295578468516</t>
  </si>
  <si>
    <t>4377079386.263047</t>
  </si>
  <si>
    <t>3493684825.319164</t>
  </si>
  <si>
    <t>1.15726100279135018149273562</t>
  </si>
  <si>
    <t>1.219422908843926919309310692</t>
  </si>
  <si>
    <t>0.99995746</t>
  </si>
  <si>
    <t>2026-03-19T00:00:00.000Z</t>
  </si>
  <si>
    <t>2.58759131967447</t>
  </si>
  <si>
    <t>3.5356004323638635</t>
  </si>
  <si>
    <t>4339701093.566298</t>
  </si>
  <si>
    <t>3529074628.579517</t>
  </si>
  <si>
    <t>1.157181041227942753552518192</t>
  </si>
  <si>
    <t>1.21930626285737999434491945</t>
  </si>
  <si>
    <t>1.00009</t>
  </si>
  <si>
    <t>2026-03-18T00:00:00.000Z</t>
  </si>
  <si>
    <t>1.9121264569138607</t>
  </si>
  <si>
    <t>3.0392999382294694</t>
  </si>
  <si>
    <t>5145517108.577469</t>
  </si>
  <si>
    <t>3596963844.055733</t>
  </si>
  <si>
    <t>1.157110168995928839958257271</t>
  </si>
  <si>
    <t>1.219196879135519429532963683</t>
  </si>
  <si>
    <t>1.00023032</t>
  </si>
  <si>
    <t>2026-03-17T00:00:00.000Z</t>
  </si>
  <si>
    <t>1.7230959519402935</t>
  </si>
  <si>
    <t>2.8851605211200346</t>
  </si>
  <si>
    <t>5219828274.64065</t>
  </si>
  <si>
    <t>3463834248.816936</t>
  </si>
  <si>
    <t>1.157054308043711376912069124</t>
  </si>
  <si>
    <t>1.219099450920835796872622167</t>
  </si>
  <si>
    <t>1.00008</t>
  </si>
  <si>
    <t>2026-03-16T00:00:00.000Z</t>
  </si>
  <si>
    <t>1.7005630969900272</t>
  </si>
  <si>
    <t>2.866233822136461</t>
  </si>
  <si>
    <t>5328477560.454481</t>
  </si>
  <si>
    <t>3512717380.780614</t>
  </si>
  <si>
    <t>1.156999646878204852565069836</t>
  </si>
  <si>
    <t>1.219002996219384585138987824</t>
  </si>
  <si>
    <t>1.0001</t>
  </si>
  <si>
    <t>2026-03-15T00:00:00.000Z</t>
  </si>
  <si>
    <t>1.6794855400507676</t>
  </si>
  <si>
    <t>2.848415714296813</t>
  </si>
  <si>
    <t>5363337368.339698</t>
  </si>
  <si>
    <t>3513830703.481429</t>
  </si>
  <si>
    <t>1.156946023584041642872974838</t>
  </si>
  <si>
    <t>1.218907605113310653622023757</t>
  </si>
  <si>
    <t>1.0001083</t>
  </si>
  <si>
    <t>2026-03-14T00:00:00.000Z</t>
  </si>
  <si>
    <t>1.7345300718806504</t>
  </si>
  <si>
    <t>2.8947172747708794</t>
  </si>
  <si>
    <t>5396324722.205317</t>
  </si>
  <si>
    <t>3592892690.614948</t>
  </si>
  <si>
    <t>1.156891593748159157481471315</t>
  </si>
  <si>
    <t>1.218811298400076819815862294</t>
  </si>
  <si>
    <t>1.00008171</t>
  </si>
  <si>
    <t>2026-03-13T00:00:00.000Z</t>
  </si>
  <si>
    <t>1.7089948656490228</t>
  </si>
  <si>
    <t>2.8733306952006274</t>
  </si>
  <si>
    <t>5431469498.786279</t>
  </si>
  <si>
    <t>3589551201.938595</t>
  </si>
  <si>
    <t>1.156837124663678314797342159</t>
  </si>
  <si>
    <t>1.218715196509057878465821831</t>
  </si>
  <si>
    <t>1.00010001</t>
  </si>
  <si>
    <t>2026-03-12T00:00:00.000Z</t>
  </si>
  <si>
    <t>1.6926292554956968</t>
  </si>
  <si>
    <t>2.8595398528716545</t>
  </si>
  <si>
    <t>5448367221.153854</t>
  </si>
  <si>
    <t>3583417592.183396</t>
  </si>
  <si>
    <t>1.156783327581685467450830686</t>
  </si>
  <si>
    <t>1.218619575214589313979251836</t>
  </si>
  <si>
    <t>1.00019</t>
  </si>
  <si>
    <t>2026-03-11T00:00:00.000Z</t>
  </si>
  <si>
    <t>1.6385726118972754</t>
  </si>
  <si>
    <t>2.8135074617417315</t>
  </si>
  <si>
    <t>5537677650.365716</t>
  </si>
  <si>
    <t>3583507234.838608</t>
  </si>
  <si>
    <t>1.156730172467505162376089457</t>
  </si>
  <si>
    <t>1.218524546847746960094966208</t>
  </si>
  <si>
    <t>1.00017029</t>
  </si>
  <si>
    <t>2026-03-10T00:00:00.000Z</t>
  </si>
  <si>
    <t>1.53933258531923</t>
  </si>
  <si>
    <t>2.7269768746309575</t>
  </si>
  <si>
    <t>5564212855.048194</t>
  </si>
  <si>
    <t>3489921074.07794</t>
  </si>
  <si>
    <t>1.15667980921910896165501115</t>
  </si>
  <si>
    <t>1.218431980917783139807349968</t>
  </si>
  <si>
    <t>1.00016628</t>
  </si>
  <si>
    <t>2026-03-09T00:00:00.000Z</t>
  </si>
  <si>
    <t>1.5356642042375201</t>
  </si>
  <si>
    <t>2.723725609729016</t>
  </si>
  <si>
    <t>5563250165.86846</t>
  </si>
  <si>
    <t>3485140500.427264</t>
  </si>
  <si>
    <t>1.156631026504645411844913387</t>
  </si>
  <si>
    <t>1.218340989116002868423389095</t>
  </si>
  <si>
    <t>1.0</t>
  </si>
  <si>
    <t>2026-03-08T00:00:00.000Z</t>
  </si>
  <si>
    <t>1.5509571476216673</t>
  </si>
  <si>
    <t>2.737254153812485</t>
  </si>
  <si>
    <t>5555443083.742119</t>
  </si>
  <si>
    <t>3497663893.620395</t>
  </si>
  <si>
    <t>1.156582125254364684958677845</t>
  </si>
  <si>
    <t>1.218249765082395587728277001</t>
  </si>
  <si>
    <t>1.00006</t>
  </si>
  <si>
    <t>2026-03-07T00:00:00.000Z</t>
  </si>
  <si>
    <t>2.2060731830671494</t>
  </si>
  <si>
    <t>3.6498937057552383</t>
  </si>
  <si>
    <t>5183560018.481496</t>
  </si>
  <si>
    <t>3481298255.876548</t>
  </si>
  <si>
    <t>1.156525606224190639901529098</t>
  </si>
  <si>
    <t>1.218146560573129204792024044</t>
  </si>
  <si>
    <t>2026-03-06T00:00:00.000Z</t>
  </si>
  <si>
    <t>2.2875301354125726</t>
  </si>
  <si>
    <t>3.7166672107223686</t>
  </si>
  <si>
    <t>5123061809.62071</t>
  </si>
  <si>
    <t>3503590132.552069</t>
  </si>
  <si>
    <t>1.156453522695543269854349741</t>
  </si>
  <si>
    <t>1.218022773747001551337358956</t>
  </si>
  <si>
    <t>1.0000529</t>
  </si>
  <si>
    <t>2026-03-05T00:00:00.000Z</t>
  </si>
  <si>
    <t>1.9967358570814022</t>
  </si>
  <si>
    <t>3.472406375560343</t>
  </si>
  <si>
    <t>5476263067.491187</t>
  </si>
  <si>
    <t>3498978716.675925</t>
  </si>
  <si>
    <t>1.156382819287497284625944329</t>
  </si>
  <si>
    <t>1.217900450682407041878906173</t>
  </si>
  <si>
    <t>1.00040036</t>
  </si>
  <si>
    <t>2026-03-04T00:00:00.000Z</t>
  </si>
  <si>
    <t>1.872638681191695</t>
  </si>
  <si>
    <t>3.362770510717344</t>
  </si>
  <si>
    <t>5491539506.485226</t>
  </si>
  <si>
    <t>3397935300.108655</t>
  </si>
  <si>
    <t>1.156322651336092102360604971</t>
  </si>
  <si>
    <t>1.217787646148058879492205539</t>
  </si>
  <si>
    <t>2026-03-03T00:00:00.000Z</t>
  </si>
  <si>
    <t>1.8884609924240736</t>
  </si>
  <si>
    <t>3.376946982342562</t>
  </si>
  <si>
    <t>5523074738.392357</t>
  </si>
  <si>
    <t>3431834885.258757</t>
  </si>
  <si>
    <t>1.156263071350257823470020008</t>
  </si>
  <si>
    <t>1.2176752216572044093247673</t>
  </si>
  <si>
    <t>1.00017596</t>
  </si>
  <si>
    <t>2026-03-02T00:00:00.000Z</t>
  </si>
  <si>
    <t>1.926811695268154</t>
  </si>
  <si>
    <t>3.4110639964558582</t>
  </si>
  <si>
    <t>5556681325.3643</t>
  </si>
  <si>
    <t>3487578915.059363</t>
  </si>
  <si>
    <t>1.15620327958080910714823585</t>
  </si>
  <si>
    <t>1.217562590247842287037205512</t>
  </si>
  <si>
    <t>1.00001298</t>
  </si>
  <si>
    <t>2026-03-01T00:00:00.000Z</t>
  </si>
  <si>
    <t>2.0020013787224133</t>
  </si>
  <si>
    <t>3.476981801543105</t>
  </si>
  <si>
    <t>5544351883.059651</t>
  </si>
  <si>
    <t>3547212141.105529</t>
  </si>
  <si>
    <t>1.1561413780776321983714764</t>
  </si>
  <si>
    <t>1.217447878773355323076661738</t>
  </si>
  <si>
    <t>1.00010045</t>
  </si>
  <si>
    <t>2026-02-28T00:00:00.000Z</t>
  </si>
  <si>
    <t>1.9305883530229342</t>
  </si>
  <si>
    <t>3.414405245419342</t>
  </si>
  <si>
    <t>5650399118.18532</t>
  </si>
  <si>
    <t>3549974711.421567</t>
  </si>
  <si>
    <t>1.156079029086697992386042979</t>
  </si>
  <si>
    <t>1.21733282104233787201618954</t>
  </si>
  <si>
    <t>1.00002011</t>
  </si>
  <si>
    <t>2026-02-27T00:00:00.000Z</t>
  </si>
  <si>
    <t>1.8717520343492298</t>
  </si>
  <si>
    <t>3.3619742149556933</t>
  </si>
  <si>
    <t>5688966476.966791</t>
  </si>
  <si>
    <t>3519298548.914183</t>
  </si>
  <si>
    <t>1.156018425203365340852521799</t>
  </si>
  <si>
    <t>1.217219663307501585119534331</t>
  </si>
  <si>
    <t>2026-02-26T00:00:00.000Z</t>
  </si>
  <si>
    <t>1.835392840820697</t>
  </si>
  <si>
    <t>3.329160530565923</t>
  </si>
  <si>
    <t>5701657717.881833</t>
  </si>
  <si>
    <t>3492703636.3476</t>
  </si>
  <si>
    <t>1.155959286900986521883872321</t>
  </si>
  <si>
    <t>1.217107702732298692174008901</t>
  </si>
  <si>
    <t>1.00020004</t>
  </si>
  <si>
    <t>2026-02-25T00:00:00.000Z</t>
  </si>
  <si>
    <t>1.8103305359260198</t>
  </si>
  <si>
    <t>3.3063525317799427</t>
  </si>
  <si>
    <t>5726253991.664032</t>
  </si>
  <si>
    <t>3483718633.908025</t>
  </si>
  <si>
    <t>1.155902163228459776669509143</t>
  </si>
  <si>
    <t>1.216997634165192550314710595</t>
  </si>
  <si>
    <t>1.00002139</t>
  </si>
  <si>
    <t>2026-02-24T00:00:00.000Z</t>
  </si>
  <si>
    <t>1.7333945479428896</t>
  </si>
  <si>
    <t>3.235332568163823</t>
  </si>
  <si>
    <t>5761863134.249091</t>
  </si>
  <si>
    <t>3430068150.453327</t>
  </si>
  <si>
    <t>1.155846114086702814828962937</t>
  </si>
  <si>
    <t>1.216888533023090463589335427</t>
  </si>
  <si>
    <t>0.99984232</t>
  </si>
  <si>
    <t>2026-02-23T00:00:00.000Z</t>
  </si>
  <si>
    <t>1.7356059010851503</t>
  </si>
  <si>
    <t>3.237395623494667</t>
  </si>
  <si>
    <t>5764673719.191055</t>
  </si>
  <si>
    <t>3433911151.207883</t>
  </si>
  <si>
    <t>1.155791224491322314489967631</t>
  </si>
  <si>
    <t>1.216780741920750460212019817</t>
  </si>
  <si>
    <t>0.99972011</t>
  </si>
  <si>
    <t>2026-02-22T00:00:00.000Z</t>
  </si>
  <si>
    <t>2.2670596488630532</t>
  </si>
  <si>
    <t>3.7000001744645523</t>
  </si>
  <si>
    <t>5042025235.380158</t>
  </si>
  <si>
    <t>3432917481.730846</t>
  </si>
  <si>
    <t>1.155730614411536511424508711</t>
  </si>
  <si>
    <t>1.216667525388337890841480912</t>
  </si>
  <si>
    <t>0.99980003</t>
  </si>
  <si>
    <t>2026-02-21T00:00:00.000Z</t>
  </si>
  <si>
    <t>2.2956983266387385</t>
  </si>
  <si>
    <t>3.723296995951612</t>
  </si>
  <si>
    <t>5041095009.474753</t>
  </si>
  <si>
    <t>3453871030.080037</t>
  </si>
  <si>
    <t>1.155658620785847908492269391</t>
  </si>
  <si>
    <t>1.216544188098742030690309082</t>
  </si>
  <si>
    <t>0.99973903</t>
  </si>
  <si>
    <t>2026-02-20T00:00:00.000Z</t>
  </si>
  <si>
    <t>1.7935644215172921</t>
  </si>
  <si>
    <t>3.291006251319453</t>
  </si>
  <si>
    <t>5751836688.315112</t>
  </si>
  <si>
    <t>3483227561.94511</t>
  </si>
  <si>
    <t>1.155591549374819701709095153</t>
  </si>
  <si>
    <t>1.216425326797221689152798746</t>
  </si>
  <si>
    <t>0.99965087</t>
  </si>
  <si>
    <t>2026-02-19T00:00:00.000Z</t>
  </si>
  <si>
    <t>1.8242345034339196</t>
  </si>
  <si>
    <t>3.31902519174463</t>
  </si>
  <si>
    <t>5769189704.981471</t>
  </si>
  <si>
    <t>3523460867.969675</t>
  </si>
  <si>
    <t>1.155534373923872195433151918</t>
  </si>
  <si>
    <t>1.216315374775763892328976252</t>
  </si>
  <si>
    <t>0.99953799</t>
  </si>
  <si>
    <t>2026-02-18T00:00:00.000Z</t>
  </si>
  <si>
    <t>1.8386998948920863</t>
  </si>
  <si>
    <t>3.3321584137255327</t>
  </si>
  <si>
    <t>5793147709.651902</t>
  </si>
  <si>
    <t>3552071940.412777</t>
  </si>
  <si>
    <t>1.155476058678090946576442553</t>
  </si>
  <si>
    <t>1.216204200424292526033954973</t>
  </si>
  <si>
    <t>0.99950024</t>
  </si>
  <si>
    <t>2026-02-17T00:00:00.000Z</t>
  </si>
  <si>
    <t>1.8142230197955478</t>
  </si>
  <si>
    <t>3.3099051525700434</t>
  </si>
  <si>
    <t>5823269227.242669</t>
  </si>
  <si>
    <t>3546674755.489385</t>
  </si>
  <si>
    <t>1.155417900960153172951482154</t>
  </si>
  <si>
    <t>1.216093237668839514858927425</t>
  </si>
  <si>
    <t>0.99952</t>
  </si>
  <si>
    <t>2026-02-16T00:00:00.000Z</t>
  </si>
  <si>
    <t>1.771608456195259</t>
  </si>
  <si>
    <t>3.2708006884752865</t>
  </si>
  <si>
    <t>5888131356.961922</t>
  </si>
  <si>
    <t>3543789268.41634</t>
  </si>
  <si>
    <t>1.155360983263111749984449968</t>
  </si>
  <si>
    <t>1.215983464563115659433088507</t>
  </si>
  <si>
    <t>0.99939646</t>
  </si>
  <si>
    <t>2026-02-15T00:00:00.000Z</t>
  </si>
  <si>
    <t>1.7416843762215866</t>
  </si>
  <si>
    <t>3.243059645847826</t>
  </si>
  <si>
    <t>5888031179.909506</t>
  </si>
  <si>
    <t>3513654197.362572</t>
  </si>
  <si>
    <t>1.155305604855628322087115287</t>
  </si>
  <si>
    <t>1.21587519986677916997639063</t>
  </si>
  <si>
    <t>0.99962</t>
  </si>
  <si>
    <t>2026-02-14T00:00:00.000Z</t>
  </si>
  <si>
    <t>1.8819070817491554</t>
  </si>
  <si>
    <t>3.371081839838104</t>
  </si>
  <si>
    <t>5895257038.064709</t>
  </si>
  <si>
    <t>3656819401.573299</t>
  </si>
  <si>
    <t>1.155247585707226985500972402</t>
  </si>
  <si>
    <t>1.21576439259262896030141722</t>
  </si>
  <si>
    <t>0.99934984</t>
  </si>
  <si>
    <t>2026-02-13T00:00:00.000Z</t>
  </si>
  <si>
    <t>1.8208166779934951</t>
  </si>
  <si>
    <t>3.3159144251565755</t>
  </si>
  <si>
    <t>5976166708.690788</t>
  </si>
  <si>
    <t>3646320911.300159</t>
  </si>
  <si>
    <t>1.155189145001898429759281147</t>
  </si>
  <si>
    <t>1.215653012671809316199453376</t>
  </si>
  <si>
    <t>0.9993699</t>
  </si>
  <si>
    <t>2026-02-12T00:00:00.000Z</t>
  </si>
  <si>
    <t>1.8341534689744545</t>
  </si>
  <si>
    <t>3.328036157166822</t>
  </si>
  <si>
    <t>6016423524.920301</t>
  </si>
  <si>
    <t>3684281207.426734</t>
  </si>
  <si>
    <t>1.155131039925994538393786635</t>
  </si>
  <si>
    <t>1.215542121553204217487117962</t>
  </si>
  <si>
    <t>0.99931727</t>
  </si>
  <si>
    <t>2026-02-11T00:00:00.000Z</t>
  </si>
  <si>
    <t>1.8137867783383856</t>
  </si>
  <si>
    <t>3.309507055839453</t>
  </si>
  <si>
    <t>6095910982.434631</t>
  </si>
  <si>
    <t>3712151207.574709</t>
  </si>
  <si>
    <t>1.155073127361617998226976456</t>
  </si>
  <si>
    <t>1.215431513936041228961237897</t>
  </si>
  <si>
    <t>0.99957954</t>
  </si>
  <si>
    <t>2026-02-10T00:00:00.000Z</t>
  </si>
  <si>
    <t>1.8816405550759943</t>
  </si>
  <si>
    <t>3.3708430244210477</t>
  </si>
  <si>
    <t>6085795768.961877</t>
  </si>
  <si>
    <t>3774654133.272175</t>
  </si>
  <si>
    <t>1.155014593562227357169673379</t>
  </si>
  <si>
    <t>1.215320287793758297741411859</t>
  </si>
  <si>
    <t>0.99945016</t>
  </si>
  <si>
    <t>2026-02-09T00:00:00.000Z</t>
  </si>
  <si>
    <t>1.8493346133679325</t>
  </si>
  <si>
    <t>3.3417806867604956</t>
  </si>
  <si>
    <t>6084438647.892266</t>
  </si>
  <si>
    <t>3741254059.419139</t>
  </si>
  <si>
    <t>1.154955211953418087010295107</t>
  </si>
  <si>
    <t>1.215208215523946802833981157</t>
  </si>
  <si>
    <t>0.99937</t>
  </si>
  <si>
    <t>2026-02-08T00:00:00.000Z</t>
  </si>
  <si>
    <t>2.0272667335884567</t>
  </si>
  <si>
    <t>3.4988526975251504</t>
  </si>
  <si>
    <t>5819036995.049216</t>
  </si>
  <si>
    <t>3746465144.983103</t>
  </si>
  <si>
    <t>1.154893243992629029395266279</t>
  </si>
  <si>
    <t>1.215093742761247638323886538</t>
  </si>
  <si>
    <t>0.9993084</t>
  </si>
  <si>
    <t>2026-02-07T00:00:00.000Z</t>
  </si>
  <si>
    <t>2.0965694283023217</t>
  </si>
  <si>
    <t>3.558154894784201</t>
  </si>
  <si>
    <t>5616026653.195009</t>
  </si>
  <si>
    <t>3677028952.059054</t>
  </si>
  <si>
    <t>1.154829184648166975049018143</t>
  </si>
  <si>
    <t>1.214977357745533182730704811</t>
  </si>
  <si>
    <t>0.99933761</t>
  </si>
  <si>
    <t>2026-02-06T00:00:00.000Z</t>
  </si>
  <si>
    <t>2.1584786097214477</t>
  </si>
  <si>
    <t>3.610306307418929</t>
  </si>
  <si>
    <t>6440370400.238101</t>
  </si>
  <si>
    <t>4278492934.175027</t>
  </si>
  <si>
    <t>1.154757328948214834767387464</t>
  </si>
  <si>
    <t>1.214854311105787708942019964</t>
  </si>
  <si>
    <t>0.99791</t>
  </si>
  <si>
    <t>2026-02-05T00:00:00.000Z</t>
  </si>
  <si>
    <t>2.213058458637506</t>
  </si>
  <si>
    <t>3.655666807189542</t>
  </si>
  <si>
    <t>6696920485.200575</t>
  </si>
  <si>
    <t>4504770491.416767</t>
  </si>
  <si>
    <t>1.154689190518660635779475793</t>
  </si>
  <si>
    <t>1.21473426295510499771859013</t>
  </si>
  <si>
    <t>0.99852825</t>
  </si>
  <si>
    <t>2026-02-04T00:00:00.000Z</t>
  </si>
  <si>
    <t>2.455709913748504</t>
  </si>
  <si>
    <t>3.8508686351634918</t>
  </si>
  <si>
    <t>6506214349.174266</t>
  </si>
  <si>
    <t>4610150063.870983</t>
  </si>
  <si>
    <t>1.154615912641678604217471314</t>
  </si>
  <si>
    <t>1.21460981491431019457910109</t>
  </si>
  <si>
    <t>0.99908077</t>
  </si>
  <si>
    <t>2026-02-03T00:00:00.000Z</t>
  </si>
  <si>
    <t>2.5960994875221717</t>
  </si>
  <si>
    <t>3.9594132979397125</t>
  </si>
  <si>
    <t>6513903875.793361</t>
  </si>
  <si>
    <t>4745655072.612505</t>
  </si>
  <si>
    <t>1.154536416107499652017760264</t>
  </si>
  <si>
    <t>1.214480172572107019540453069</t>
  </si>
  <si>
    <t>0.99901326</t>
  </si>
  <si>
    <t>2026-02-02T00:00:00.000Z</t>
  </si>
  <si>
    <t>2.6898080042094463</t>
  </si>
  <si>
    <t>4.030239098612619</t>
  </si>
  <si>
    <t>6523688918.303001</t>
  </si>
  <si>
    <t>4837753147.842782</t>
  </si>
  <si>
    <t>1.154452817489929591810173236</t>
  </si>
  <si>
    <t>1.214347301397026589275587189</t>
  </si>
  <si>
    <t>0.99910609</t>
  </si>
  <si>
    <t>2026-02-01T00:00:00.000Z</t>
  </si>
  <si>
    <t>2.616875034747014</t>
  </si>
  <si>
    <t>3.9752245158342894</t>
  </si>
  <si>
    <t>6542686348.173992</t>
  </si>
  <si>
    <t>4786185502.398206</t>
  </si>
  <si>
    <t>1.154368819486999560741894968</t>
  </si>
  <si>
    <t>1.214214069751987430837948354</t>
  </si>
  <si>
    <t>0.998388</t>
  </si>
  <si>
    <t>2026-01-31T00:00:00.000Z</t>
  </si>
  <si>
    <t>2.714091763670683</t>
  </si>
  <si>
    <t>4.048390815796639</t>
  </si>
  <si>
    <t>6596021125.603511</t>
  </si>
  <si>
    <t>4913950990.548052</t>
  </si>
  <si>
    <t>1.154283815424371569713944582</t>
  </si>
  <si>
    <t>1.214080034884839526197006338</t>
  </si>
  <si>
    <t>0.99823309</t>
  </si>
  <si>
    <t>2026-01-30T00:00:00.000Z</t>
  </si>
  <si>
    <t>2.6974293583043054</t>
  </si>
  <si>
    <t>4.035944688872049</t>
  </si>
  <si>
    <t>6628212536.314189</t>
  </si>
  <si>
    <t>4922706600.309253</t>
  </si>
  <si>
    <t>1.154197686084052465720468874</t>
  </si>
  <si>
    <t>1.213945184599475773217036192</t>
  </si>
  <si>
    <t>0.99839782</t>
  </si>
  <si>
    <t>2026-01-29T00:00:00.000Z</t>
  </si>
  <si>
    <t>2.765730631645903</t>
  </si>
  <si>
    <t>4.086722080313388</t>
  </si>
  <si>
    <t>6655196184.727158</t>
  </si>
  <si>
    <t>5004887772.750018</t>
  </si>
  <si>
    <t>1.154111395408433171486852511</t>
  </si>
  <si>
    <t>1.213810105101009650814892535</t>
  </si>
  <si>
    <t>0.99863558</t>
  </si>
  <si>
    <t>2026-01-28T00:00:00.000Z</t>
  </si>
  <si>
    <t>2.7492125346177474</t>
  </si>
  <si>
    <t>4.074499996884985</t>
  </si>
  <si>
    <t>6661177803.075139</t>
  </si>
  <si>
    <t>4994361916.812279</t>
  </si>
  <si>
    <t>1.154024032121340752180544181</t>
  </si>
  <si>
    <t>1.213674340246370263794823287</t>
  </si>
  <si>
    <t>0.99865196</t>
  </si>
  <si>
    <t>2026-01-27T00:00:00.000Z</t>
  </si>
  <si>
    <t>2.6521616350642816</t>
  </si>
  <si>
    <t>4.001936192212867</t>
  </si>
  <si>
    <t>6631222040.617499</t>
  </si>
  <si>
    <t>4883317447.576717</t>
  </si>
  <si>
    <t>1.153939149325742774942427357</t>
  </si>
  <si>
    <t>1.213540471292207777199573389</t>
  </si>
  <si>
    <t>0.99888143</t>
  </si>
  <si>
    <t>2026-01-26T00:00:00.000Z</t>
  </si>
  <si>
    <t>2.535959752223394</t>
  </si>
  <si>
    <t>3.913283747243071</t>
  </si>
  <si>
    <t>6728064617.694328</t>
  </si>
  <si>
    <t>4844832854.773574</t>
  </si>
  <si>
    <t>1.153857906578508114975923501</t>
  </si>
  <si>
    <t>1.213409516916292972042143684</t>
  </si>
  <si>
    <t>0.99841202</t>
  </si>
  <si>
    <t>2026-01-25T00:00:00.000Z</t>
  </si>
  <si>
    <t>2.636230113300553</t>
  </si>
  <si>
    <t>3.989898255287194</t>
  </si>
  <si>
    <t>6689183306.838577</t>
  </si>
  <si>
    <t>4911101710.058311</t>
  </si>
  <si>
    <t>1.153775376386722292707659916</t>
  </si>
  <si>
    <t>1.213277500166353502489006197</t>
  </si>
  <si>
    <t>0.99842815</t>
  </si>
  <si>
    <t>2026-01-24T00:00:00.000Z</t>
  </si>
  <si>
    <t>3.3865122144269897</t>
  </si>
  <si>
    <t>4.522166312159693</t>
  </si>
  <si>
    <t>5892891319.026428</t>
  </si>
  <si>
    <t>4903636930.720827</t>
  </si>
  <si>
    <t>1.15368146732242878976713316</t>
  </si>
  <si>
    <t>1.21313700624488454749071119</t>
  </si>
  <si>
    <t>0.99867</t>
  </si>
  <si>
    <t>2026-01-23T00:00:00.000Z</t>
  </si>
  <si>
    <t>3.4071431459716224</t>
  </si>
  <si>
    <t>4.535920103908886</t>
  </si>
  <si>
    <t>5909654512.667094</t>
  </si>
  <si>
    <t>4932490800.367505</t>
  </si>
  <si>
    <t>1.153574660155354137123701823</t>
  </si>
  <si>
    <t>1.212986843648981214612555224</t>
  </si>
  <si>
    <t>0.99915148</t>
  </si>
  <si>
    <t>2026-01-22T00:00:00.000Z</t>
  </si>
  <si>
    <t>3.448038803104386</t>
  </si>
  <si>
    <t>4.563061074694373</t>
  </si>
  <si>
    <t>5859246429.492209</t>
  </si>
  <si>
    <t>4919629936.907773</t>
  </si>
  <si>
    <t>1.153466467208575198133913969</t>
  </si>
  <si>
    <t>1.212835763014744013535049355</t>
  </si>
  <si>
    <t>0.99891829</t>
  </si>
  <si>
    <t>2026-01-21T00:00:00.000Z</t>
  </si>
  <si>
    <t>4.048814897103131</t>
  </si>
  <si>
    <t>4.944634517433641</t>
  </si>
  <si>
    <t>5483191040.428921</t>
  </si>
  <si>
    <t>4988819613.705582</t>
  </si>
  <si>
    <t>1.153349699180245400904348915</t>
  </si>
  <si>
    <t>1.212678925918354953725778281</t>
  </si>
  <si>
    <t>0.99887904</t>
  </si>
  <si>
    <t>2026-01-20T00:00:00.000Z</t>
  </si>
  <si>
    <t>2.9552589291635356</t>
  </si>
  <si>
    <t>4.224428283727458</t>
  </si>
  <si>
    <t>6495659139.812402</t>
  </si>
  <si>
    <t>5049106704.101127</t>
  </si>
  <si>
    <t>1.153220985670560600205846084</t>
  </si>
  <si>
    <t>1.212504580993708422748240085</t>
  </si>
  <si>
    <t>0.99938</t>
  </si>
  <si>
    <t>2026-01-19T00:00:00.000Z</t>
  </si>
  <si>
    <t>2.8587436508096356</t>
  </si>
  <si>
    <t>4.1548733455588325</t>
  </si>
  <si>
    <t>6301118729.811764</t>
  </si>
  <si>
    <t>4817204095.392465</t>
  </si>
  <si>
    <t>1.153129014562537563882326477</t>
  </si>
  <si>
    <t>1.212365317418709065072610684</t>
  </si>
  <si>
    <t>0.99954469</t>
  </si>
  <si>
    <t>2026-01-18T00:00:00.000Z</t>
  </si>
  <si>
    <t>2.898551225251599</t>
  </si>
  <si>
    <t>4.183701373005429</t>
  </si>
  <si>
    <t>6218951045.722184</t>
  </si>
  <si>
    <t>4787609046.464218</t>
  </si>
  <si>
    <t>1.153038768459513274795158318</t>
  </si>
  <si>
    <t>1.212227351043755051332530773</t>
  </si>
  <si>
    <t>0.99960146</t>
  </si>
  <si>
    <t>2026-01-17T00:00:00.000Z</t>
  </si>
  <si>
    <t>2.8355408834797733</t>
  </si>
  <si>
    <t>4.13797769613072</t>
  </si>
  <si>
    <t>6199415215.403268</t>
  </si>
  <si>
    <t>4720369845.200361</t>
  </si>
  <si>
    <t>1.152948490484196362825575075</t>
  </si>
  <si>
    <t>1.2120893522893878900147716</t>
  </si>
  <si>
    <t>0.99958658</t>
  </si>
  <si>
    <t>2026-01-16T00:00:00.000Z</t>
  </si>
  <si>
    <t>2.7870130669892674</t>
  </si>
  <si>
    <t>4.102415938859673</t>
  </si>
  <si>
    <t>6206032982.403233</t>
  </si>
  <si>
    <t>4684758079.670792</t>
  </si>
  <si>
    <t>1.152859198031584183305736858</t>
  </si>
  <si>
    <t>1.211952156355790033716298162</t>
  </si>
  <si>
    <t>0.99974</t>
  </si>
  <si>
    <t>2026-01-15T00:00:00.000Z</t>
  </si>
  <si>
    <t>2.6564688352177734</t>
  </si>
  <si>
    <t>4.005184702031647</t>
  </si>
  <si>
    <t>6247190359.100601</t>
  </si>
  <si>
    <t>4604016832.024269</t>
  </si>
  <si>
    <t>1.152771698554785506561543512</t>
  </si>
  <si>
    <t>1.211816341206666257752525744</t>
  </si>
  <si>
    <t>0.99967428</t>
  </si>
  <si>
    <t>2026-01-14T00:00:00.000Z</t>
  </si>
  <si>
    <t>2.492057139500238</t>
  </si>
  <si>
    <t>3.879262570862411</t>
  </si>
  <si>
    <t>6389501701.353442</t>
  </si>
  <si>
    <t>4560811273.228253</t>
  </si>
  <si>
    <t>1.152691071253590949542990465</t>
  </si>
  <si>
    <t>1.211686070903610890230772188</t>
  </si>
  <si>
    <t>0.99895</t>
  </si>
  <si>
    <t>2026-01-13T00:00:00.000Z</t>
  </si>
  <si>
    <t>2.5374435941436904</t>
  </si>
  <si>
    <t>3.914428635143828</t>
  </si>
  <si>
    <t>6332884371.560952</t>
  </si>
  <si>
    <t>4561341631.255401</t>
  </si>
  <si>
    <t>1.15261185195881079493752657</t>
  </si>
  <si>
    <t>1.21155679758810828021991585</t>
  </si>
  <si>
    <t>0.99867696</t>
  </si>
  <si>
    <t>USDC</t>
  </si>
  <si>
    <t>0xA0b86991c6218b36c1d19D4a2e9Eb0cE3606eB48</t>
  </si>
  <si>
    <t>2.4293131603861733</t>
  </si>
  <si>
    <t>3.4257571964480102</t>
  </si>
  <si>
    <t>3219353254.138409</t>
  </si>
  <si>
    <t>2536741080.199819</t>
  </si>
  <si>
    <t>1.166247479025281906307244884</t>
  </si>
  <si>
    <t>1.224262837537085621467014493</t>
  </si>
  <si>
    <t>0.99991209</t>
  </si>
  <si>
    <t>2.546429200403185</t>
  </si>
  <si>
    <t>3.507362305224826</t>
  </si>
  <si>
    <t>3211525092.013058</t>
  </si>
  <si>
    <t>2590834766.178398</t>
  </si>
  <si>
    <t>1.166173573495827933541817548</t>
  </si>
  <si>
    <t>1.224150871805013839835326088</t>
  </si>
  <si>
    <t>0.99986066</t>
  </si>
  <si>
    <t>2.571635811949567</t>
  </si>
  <si>
    <t>3.5246789088347295</t>
  </si>
  <si>
    <t>3194766949.029097</t>
  </si>
  <si>
    <t>2590021164.035923</t>
  </si>
  <si>
    <t>1.166096869479649841475309554</t>
  </si>
  <si>
    <t>1.22403667639074754177746071</t>
  </si>
  <si>
    <t>0.99991393</t>
  </si>
  <si>
    <t>2.7282599483801047</t>
  </si>
  <si>
    <t>3.6304269377896206</t>
  </si>
  <si>
    <t>3216969823.727625</t>
  </si>
  <si>
    <t>2686245904.886503</t>
  </si>
  <si>
    <t>1.16601862475695615764198456</t>
  </si>
  <si>
    <t>1.223921265971651334687897243</t>
  </si>
  <si>
    <t>0.99991639</t>
  </si>
  <si>
    <t>2.611148350143689</t>
  </si>
  <si>
    <t>3.551653591977845</t>
  </si>
  <si>
    <t>3297283460.121954</t>
  </si>
  <si>
    <t>2693544457.157473</t>
  </si>
  <si>
    <t>1.165937005650155957118881138</t>
  </si>
  <si>
    <t>1.223803500108160898870062669</t>
  </si>
  <si>
    <t>0.99994688</t>
  </si>
  <si>
    <t>2.5671776154472514</t>
  </si>
  <si>
    <t>3.5216492711847422</t>
  </si>
  <si>
    <t>3353206652.27456</t>
  </si>
  <si>
    <t>2716022214.171818</t>
  </si>
  <si>
    <t>1.165859100522891182000760944</t>
  </si>
  <si>
    <t>1.223688394441438490849702059</t>
  </si>
  <si>
    <t>0.99995599</t>
  </si>
  <si>
    <t>2.679425637115921</t>
  </si>
  <si>
    <t>3.5978163734771607</t>
  </si>
  <si>
    <t>3356359642.532004</t>
  </si>
  <si>
    <t>2777352350.988997</t>
  </si>
  <si>
    <t>1.165779635289193631904918842</t>
  </si>
  <si>
    <t>1.223572229475518783314730989</t>
  </si>
  <si>
    <t>0.99990267</t>
  </si>
  <si>
    <t>2.674104776372887</t>
  </si>
  <si>
    <t>3.5942421865972305</t>
  </si>
  <si>
    <t>3368643301.998545</t>
  </si>
  <si>
    <t>2784881069.996887</t>
  </si>
  <si>
    <t>1.165698713059199115443605294</t>
  </si>
  <si>
    <t>1.223454913065961228613415833</t>
  </si>
  <si>
    <t>0.9999516</t>
  </si>
  <si>
    <t>2.686111633400478</t>
  </si>
  <si>
    <t>3.602302451783717</t>
  </si>
  <si>
    <t>3351059306.847029</t>
  </si>
  <si>
    <t>2776535496.387794</t>
  </si>
  <si>
    <t>1.165617739142542026463569272</t>
  </si>
  <si>
    <t>1.223337428131179288743289075</t>
  </si>
  <si>
    <t>0.99995436</t>
  </si>
  <si>
    <t>2.72347146069372</t>
  </si>
  <si>
    <t>3.6272674827479485</t>
  </si>
  <si>
    <t>3327538028.464075</t>
  </si>
  <si>
    <t>2776131519.895586</t>
  </si>
  <si>
    <t>1.165532774951110061581701642</t>
  </si>
  <si>
    <t>1.223217510041232902570758195</t>
  </si>
  <si>
    <t>0.9999759</t>
  </si>
  <si>
    <t>2.7753875619111015</t>
  </si>
  <si>
    <t>3.6616769106081146</t>
  </si>
  <si>
    <t>3293620775.169521</t>
  </si>
  <si>
    <t>2773878362.499769</t>
  </si>
  <si>
    <t>1.165447897866623200274543947</t>
  </si>
  <si>
    <t>1.223097433199994750833694398</t>
  </si>
  <si>
    <t>0.99989979</t>
  </si>
  <si>
    <t>2.760948222827763</t>
  </si>
  <si>
    <t>3.6521396624852507</t>
  </si>
  <si>
    <t>3251892687.05667</t>
  </si>
  <si>
    <t>2731579214.103254</t>
  </si>
  <si>
    <t>1.165363204299327400061006063</t>
  </si>
  <si>
    <t>1.222977486388786787156473498</t>
  </si>
  <si>
    <t>0.99967</t>
  </si>
  <si>
    <t>2.484047744955965</t>
  </si>
  <si>
    <t>3.464162333360194</t>
  </si>
  <si>
    <t>3233290736.617487</t>
  </si>
  <si>
    <t>2576141800.482034</t>
  </si>
  <si>
    <t>1.165281452105801657510900719</t>
  </si>
  <si>
    <t>1.222859677635341481287943027</t>
  </si>
  <si>
    <t>0.99960684</t>
  </si>
  <si>
    <t>2.306015699486323</t>
  </si>
  <si>
    <t>3.3377153550043346</t>
  </si>
  <si>
    <t>3329023977.97731</t>
  </si>
  <si>
    <t>2555579967.217105</t>
  </si>
  <si>
    <t>1.165209066964151024031016931</t>
  </si>
  <si>
    <t>1.222748830141573510406929623</t>
  </si>
  <si>
    <t>0.99972242</t>
  </si>
  <si>
    <t>2.271727106033766</t>
  </si>
  <si>
    <t>3.312807813204033</t>
  </si>
  <si>
    <t>3333962796.271088</t>
  </si>
  <si>
    <t>2540381543.393831</t>
  </si>
  <si>
    <t>1.165140630285204825018844044</t>
  </si>
  <si>
    <t>1.222640982159065338765532818</t>
  </si>
  <si>
    <t>0.9997855</t>
  </si>
  <si>
    <t>2.275269987394383</t>
  </si>
  <si>
    <t>3.3153899598016388</t>
  </si>
  <si>
    <t>3346941999.032056</t>
  </si>
  <si>
    <t>2552241447.000894</t>
  </si>
  <si>
    <t>1.16507268665415673638661211</t>
  </si>
  <si>
    <t>1.222533589482982492824693172</t>
  </si>
  <si>
    <t>0.99981258</t>
  </si>
  <si>
    <t>2.2683460004959053</t>
  </si>
  <si>
    <t>3.3103413722261505</t>
  </si>
  <si>
    <t>3364252468.313883</t>
  </si>
  <si>
    <t>2561514519.383101</t>
  </si>
  <si>
    <t>1.165004108913470294983682788</t>
  </si>
  <si>
    <t>1.222425711443920617475988241</t>
  </si>
  <si>
    <t>0.99974611</t>
  </si>
  <si>
    <t>2.2569870641493113</t>
  </si>
  <si>
    <t>3.302042834327036</t>
  </si>
  <si>
    <t>3328116298.584608</t>
  </si>
  <si>
    <t>2527630883.529914</t>
  </si>
  <si>
    <t>1.164935667066083865772050192</t>
  </si>
  <si>
    <t>1.222317931252771370584123234</t>
  </si>
  <si>
    <t>0.99979698</t>
  </si>
  <si>
    <t>2.351682743581005</t>
  </si>
  <si>
    <t>3.370602523813424</t>
  </si>
  <si>
    <t>3320426591.943417</t>
  </si>
  <si>
    <t>2574131602.005249</t>
  </si>
  <si>
    <t>1.164864984643984150914907006</t>
  </si>
  <si>
    <t>1.222208241826785856193400555</t>
  </si>
  <si>
    <t>0.99984193</t>
  </si>
  <si>
    <t>2.3482216243939726</t>
  </si>
  <si>
    <t>3.3681212063622663</t>
  </si>
  <si>
    <t>3325629249.939725</t>
  </si>
  <si>
    <t>2576248787.068955</t>
  </si>
  <si>
    <t>1.164795261908645162573661633</t>
  </si>
  <si>
    <t>1.222099546447426788308290279</t>
  </si>
  <si>
    <t>0.99995207</t>
  </si>
  <si>
    <t>2.2259452603924648</t>
  </si>
  <si>
    <t>3.2792562345560072</t>
  </si>
  <si>
    <t>3383750853.940618</t>
  </si>
  <si>
    <t>2552095823.593716</t>
  </si>
  <si>
    <t>1.164726690172068923838832245</t>
  </si>
  <si>
    <t>1.221991660817208715943555355</t>
  </si>
  <si>
    <t>0.99996</t>
  </si>
  <si>
    <t>2.238636977851357</t>
  </si>
  <si>
    <t>3.288591793421708</t>
  </si>
  <si>
    <t>3363891764.014275</t>
  </si>
  <si>
    <t>2544441753.903058</t>
  </si>
  <si>
    <t>1.164659855273411343475435688</t>
  </si>
  <si>
    <t>1.22188525927976895428091925</t>
  </si>
  <si>
    <t>2.1990922244065465</t>
  </si>
  <si>
    <t>3.2594163922252775</t>
  </si>
  <si>
    <t>3372282468.565149</t>
  </si>
  <si>
    <t>2528141496.064734</t>
  </si>
  <si>
    <t>1.164593629493923441909972465</t>
  </si>
  <si>
    <t>1.221779225122432069460490915</t>
  </si>
  <si>
    <t>0.99995984</t>
  </si>
  <si>
    <t>2.2040849063486236</t>
  </si>
  <si>
    <t>3.2631142816657883</t>
  </si>
  <si>
    <t>3372415663.565874</t>
  </si>
  <si>
    <t>2531092486.368612</t>
  </si>
  <si>
    <t>1.164528165573053064405661368</t>
  </si>
  <si>
    <t>1.221673898174626440876813576</t>
  </si>
  <si>
    <t>0.99995064</t>
  </si>
  <si>
    <t>2.1746039031951288</t>
  </si>
  <si>
    <t>3.2412175335123035</t>
  </si>
  <si>
    <t>3399047426.309144</t>
  </si>
  <si>
    <t>2533944423.940035</t>
  </si>
  <si>
    <t>1.164463394161009258522028616</t>
  </si>
  <si>
    <t>1.22156908577737851244443842</t>
  </si>
  <si>
    <t>0.99997789</t>
  </si>
  <si>
    <t>1.9511945363376273</t>
  </si>
  <si>
    <t>3.070210866356887</t>
  </si>
  <si>
    <t>3596014770.719913</t>
  </si>
  <si>
    <t>2539325716.637321</t>
  </si>
  <si>
    <t>1.16440095701868298387686191</t>
  </si>
  <si>
    <t>1.221466191028471130072942435</t>
  </si>
  <si>
    <t>0.99995008</t>
  </si>
  <si>
    <t>1.988858086288691</t>
  </si>
  <si>
    <t>3.0997013829999207</t>
  </si>
  <si>
    <t>3549519453.951697</t>
  </si>
  <si>
    <t>2530552563.913336</t>
  </si>
  <si>
    <t>1.164341150516123515431435529</t>
  </si>
  <si>
    <t>1.221365533878218577381731135</t>
  </si>
  <si>
    <t>0.99991802</t>
  </si>
  <si>
    <t>1.9223137786452584</t>
  </si>
  <si>
    <t>3.047404515628974</t>
  </si>
  <si>
    <t>3540549947.511906</t>
  </si>
  <si>
    <t>2481555738.508762</t>
  </si>
  <si>
    <t>1.164281848988617008501979122</t>
  </si>
  <si>
    <t>1.221265232747591277550219754</t>
  </si>
  <si>
    <t>1.0000178</t>
  </si>
  <si>
    <t>1.9376835469838225</t>
  </si>
  <si>
    <t>3.05956295558403</t>
  </si>
  <si>
    <t>3539512396.625902</t>
  </si>
  <si>
    <t>2490812184.333301</t>
  </si>
  <si>
    <t>1.164223474264787875804702567</t>
  </si>
  <si>
    <t>1.221165756691209806351549113</t>
  </si>
  <si>
    <t>1.000043</t>
  </si>
  <si>
    <t>1.9420609744052169</t>
  </si>
  <si>
    <t>3.063016961546032</t>
  </si>
  <si>
    <t>3536164530.724273</t>
  </si>
  <si>
    <t>2491250600.10786</t>
  </si>
  <si>
    <t>1.164164835052328421694894159</t>
  </si>
  <si>
    <t>1.221066068172966964906728834</t>
  </si>
  <si>
    <t>0.99995182</t>
  </si>
  <si>
    <t>1.8657582963279364</t>
  </si>
  <si>
    <t>3.002241183207392</t>
  </si>
  <si>
    <t>3632969552.861172</t>
  </si>
  <si>
    <t>2508650167.612155</t>
  </si>
  <si>
    <t>1.164107556742106111627306432</t>
  </si>
  <si>
    <t>1.220967516269911888902851439</t>
  </si>
  <si>
    <t>0.99991005</t>
  </si>
  <si>
    <t>1.8046615738112874</t>
  </si>
  <si>
    <t>2.9526762885829583</t>
  </si>
  <si>
    <t>3559081826.922252</t>
  </si>
  <si>
    <t>2417041924.780624</t>
  </si>
  <si>
    <t>1.164052427322890284616411224</t>
  </si>
  <si>
    <t>1.220870892940883200236295298</t>
  </si>
  <si>
    <t>1.00002711</t>
  </si>
  <si>
    <t>1.8439679954924861</t>
  </si>
  <si>
    <t>2.9846587025039817</t>
  </si>
  <si>
    <t>3518165052.556823</t>
  </si>
  <si>
    <t>2415120490.873876</t>
  </si>
  <si>
    <t>1.16399716897215626457263507</t>
  </si>
  <si>
    <t>1.220774130410701458927591888</t>
  </si>
  <si>
    <t>1.00001249</t>
  </si>
  <si>
    <t>1.7768972924129052</t>
  </si>
  <si>
    <t>2.929875257854121</t>
  </si>
  <si>
    <t>3540030366.295844</t>
  </si>
  <si>
    <t>2385511605.727469</t>
  </si>
  <si>
    <t>1.163942729281407928681134079</t>
  </si>
  <si>
    <t>1.220678062120608253359522486</t>
  </si>
  <si>
    <t>0.99999999</t>
  </si>
  <si>
    <t>1.6935350723029128</t>
  </si>
  <si>
    <t>2.860322638858748</t>
  </si>
  <si>
    <t>3587512632.639772</t>
  </si>
  <si>
    <t>2360106268.162699</t>
  </si>
  <si>
    <t>1.163890450246307949530749792</t>
  </si>
  <si>
    <t>1.220583906124921619541179601</t>
  </si>
  <si>
    <t>1.00002802</t>
  </si>
  <si>
    <t>1.6620234198733979</t>
  </si>
  <si>
    <t>2.8335864582075763</t>
  </si>
  <si>
    <t>3619079095.549655</t>
  </si>
  <si>
    <t>2358713299.361767</t>
  </si>
  <si>
    <t>1.163839852319698557783299834</t>
  </si>
  <si>
    <t>1.220491400665620016174473584</t>
  </si>
  <si>
    <t>1.0000259</t>
  </si>
  <si>
    <t>2.0649452806149933</t>
  </si>
  <si>
    <t>3.5312394790627875</t>
  </si>
  <si>
    <t>3628379080.07223</t>
  </si>
  <si>
    <t>2357588351.843741</t>
  </si>
  <si>
    <t>1.163784231674235242009599774</t>
  </si>
  <si>
    <t>1.220388892779719542073687759</t>
  </si>
  <si>
    <t>0.99998906</t>
  </si>
  <si>
    <t>2.09930320172516</t>
  </si>
  <si>
    <t>3.560495835900906</t>
  </si>
  <si>
    <t>3627534629.406037</t>
  </si>
  <si>
    <t>2376552250.931551</t>
  </si>
  <si>
    <t>1.163721146974755641576751742</t>
  </si>
  <si>
    <t>1.220273415375776789440641063</t>
  </si>
  <si>
    <t>0.99999394</t>
  </si>
  <si>
    <t>2.1401452639411525</t>
  </si>
  <si>
    <t>3.59496384860922</t>
  </si>
  <si>
    <t>3623893718.960283</t>
  </si>
  <si>
    <t>2397134924.55984</t>
  </si>
  <si>
    <t>1.163657571937147365962337489</t>
  </si>
  <si>
    <t>1.220157400968666115777691833</t>
  </si>
  <si>
    <t>0.99994675</t>
  </si>
  <si>
    <t>2.1566317716672327</t>
  </si>
  <si>
    <t>3.6087838651310635</t>
  </si>
  <si>
    <t>3657719528.883863</t>
  </si>
  <si>
    <t>2428794385.411542</t>
  </si>
  <si>
    <t>1.163592977016219374929680662</t>
  </si>
  <si>
    <t>1.220040411275754874247193555</t>
  </si>
  <si>
    <t>1.00000131</t>
  </si>
  <si>
    <t>2.1139366656765244</t>
  </si>
  <si>
    <t>3.5728833448864807</t>
  </si>
  <si>
    <t>3684359814.008498</t>
  </si>
  <si>
    <t>2422129759.360258</t>
  </si>
  <si>
    <t>1.163528174816258380022447041</t>
  </si>
  <si>
    <t>1.219923363137770355499887301</t>
  </si>
  <si>
    <t>1.00003</t>
  </si>
  <si>
    <t>2.077848537615868</t>
  </si>
  <si>
    <t>3.5422545475713907</t>
  </si>
  <si>
    <t>3718713983.317633</t>
  </si>
  <si>
    <t>2423741098.821335</t>
  </si>
  <si>
    <t>1.163464661345978360738016383</t>
  </si>
  <si>
    <t>1.219807259682467595376617651</t>
  </si>
  <si>
    <t>0.99993045</t>
  </si>
  <si>
    <t>2.0969093085249013</t>
  </si>
  <si>
    <t>3.558464542974061</t>
  </si>
  <si>
    <t>3723559842.270782</t>
  </si>
  <si>
    <t>2438109246.859399</t>
  </si>
  <si>
    <t>1.163401690603645073164612737</t>
  </si>
  <si>
    <t>1.219691917733067519668751756</t>
  </si>
  <si>
    <t>0.99999</t>
  </si>
  <si>
    <t>2.084210362263095</t>
  </si>
  <si>
    <t>3.5476730400868526</t>
  </si>
  <si>
    <t>3732037768.827605</t>
  </si>
  <si>
    <t>2436233299.983211</t>
  </si>
  <si>
    <t>1.163338382608162569586824564</t>
  </si>
  <si>
    <t>1.219576266365951422331157525</t>
  </si>
  <si>
    <t>0.99998253</t>
  </si>
  <si>
    <t>2.1011578097297883</t>
  </si>
  <si>
    <t>3.562067312376656</t>
  </si>
  <si>
    <t>3765027696.503829</t>
  </si>
  <si>
    <t>2467724600.364992</t>
  </si>
  <si>
    <t>1.163275467916911624139132666</t>
  </si>
  <si>
    <t>1.219460926891397100633182818</t>
  </si>
  <si>
    <t>2.1407552644125416</t>
  </si>
  <si>
    <t>3.5954750272350324</t>
  </si>
  <si>
    <t>3790545589.319521</t>
  </si>
  <si>
    <t>2507733728.121113</t>
  </si>
  <si>
    <t>1.163210952305629521135956852</t>
  </si>
  <si>
    <t>1.219344104807593936053021172</t>
  </si>
  <si>
    <t>1.00001</t>
  </si>
  <si>
    <t>2.1343323741605067</t>
  </si>
  <si>
    <t>3.5900770707802696</t>
  </si>
  <si>
    <t>3816877188.298782</t>
  </si>
  <si>
    <t>2521344748.230671</t>
  </si>
  <si>
    <t>1.163146370086048753726381665</t>
  </si>
  <si>
    <t>1.219227278899157843474275527</t>
  </si>
  <si>
    <t>0.99994357</t>
  </si>
  <si>
    <t>2.322980197369054</t>
  </si>
  <si>
    <t>3.74537704704024</t>
  </si>
  <si>
    <t>3759008565.981377</t>
  </si>
  <si>
    <t>2590514690.974675</t>
  </si>
  <si>
    <t>1.163078835651318061446609611</t>
  </si>
  <si>
    <t>1.219107780418537700798203906</t>
  </si>
  <si>
    <t>2.354148491169995</t>
  </si>
  <si>
    <t>3.770419736585488</t>
  </si>
  <si>
    <t>3781111985.04183</t>
  </si>
  <si>
    <t>2623150466.519943</t>
  </si>
  <si>
    <t>1.163007912452292388814480488</t>
  </si>
  <si>
    <t>1.218985319714598264510164136</t>
  </si>
  <si>
    <t>0.99993947</t>
  </si>
  <si>
    <t>2.372696475340507</t>
  </si>
  <si>
    <t>3.7852438964482387</t>
  </si>
  <si>
    <t>3778523763.408643</t>
  </si>
  <si>
    <t>2631918949.504086</t>
  </si>
  <si>
    <t>1.162936335006142241021500731</t>
  </si>
  <si>
    <t>1.218862269310220417850606949</t>
  </si>
  <si>
    <t>1.00001013</t>
  </si>
  <si>
    <t>2.3744826296744708</t>
  </si>
  <si>
    <t>3.7866683648173396</t>
  </si>
  <si>
    <t>3781523928.12364</t>
  </si>
  <si>
    <t>2634980840.498054</t>
  </si>
  <si>
    <t>1.162864728658178380076862886</t>
  </si>
  <si>
    <t>1.21873933995916853152083238</t>
  </si>
  <si>
    <t>0.99992</t>
  </si>
  <si>
    <t>2.3765853502294823</t>
  </si>
  <si>
    <t>3.788344515365006</t>
  </si>
  <si>
    <t>3799111554.695574</t>
  </si>
  <si>
    <t>2648387640.698334</t>
  </si>
  <si>
    <t>1.162792934167306664711696582</t>
  </si>
  <si>
    <t>1.218616052579548621527563264</t>
  </si>
  <si>
    <t>0.99999979</t>
  </si>
  <si>
    <t>2.4409248540417123</t>
  </si>
  <si>
    <t>3.839281698145316</t>
  </si>
  <si>
    <t>3780439272.624804</t>
  </si>
  <si>
    <t>2670786341.889705</t>
  </si>
  <si>
    <t>1.162719861757299080343050733</t>
  </si>
  <si>
    <t>1.218491931983663106054709473</t>
  </si>
  <si>
    <t>0.99989</t>
  </si>
  <si>
    <t>2.4168376571652885</t>
  </si>
  <si>
    <t>3.8202914271539012</t>
  </si>
  <si>
    <t>3805747744.815458</t>
  </si>
  <si>
    <t>2675345864.173483</t>
  </si>
  <si>
    <t>1.162646366337225512028863981</t>
  </si>
  <si>
    <t>1.218367305816318865975216259</t>
  </si>
  <si>
    <t>0.99994369</t>
  </si>
  <si>
    <t>2.4259330239205035</t>
  </si>
  <si>
    <t>3.82747311862958</t>
  </si>
  <si>
    <t>3816731201.951105</t>
  </si>
  <si>
    <t>2688090991.437454</t>
  </si>
  <si>
    <t>1.162573176927304378911558627</t>
  </si>
  <si>
    <t>1.218242990829146785771590591</t>
  </si>
  <si>
    <t>2.4573181496919356</t>
  </si>
  <si>
    <t>3.8521523594075338</t>
  </si>
  <si>
    <t>3796191308.489241</t>
  </si>
  <si>
    <t>2690845316.304817</t>
  </si>
  <si>
    <t>1.162499080650443217209696504</t>
  </si>
  <si>
    <t>1.218117855895001743290383805</t>
  </si>
  <si>
    <t>0.99997001</t>
  </si>
  <si>
    <t>2.466551845231211</t>
  </si>
  <si>
    <t>3.859383092448348</t>
  </si>
  <si>
    <t>3791098533.782702</t>
  </si>
  <si>
    <t>2692259006.671126</t>
  </si>
  <si>
    <t>1.162424722507538611658850305</t>
  </si>
  <si>
    <t>1.217992604366904729814676632</t>
  </si>
  <si>
    <t>0.99990764</t>
  </si>
  <si>
    <t>2.4854147718561634</t>
  </si>
  <si>
    <t>3.874112405377467</t>
  </si>
  <si>
    <t>3772964055.937648</t>
  </si>
  <si>
    <t>2689586839.528264</t>
  </si>
  <si>
    <t>1.162349660246283142006040528</t>
  </si>
  <si>
    <t>1.217866682964542729062145168</t>
  </si>
  <si>
    <t>0.99988461</t>
  </si>
  <si>
    <t>2.4703905460599502</t>
  </si>
  <si>
    <t>3.862385120499096</t>
  </si>
  <si>
    <t>3789440025.391561</t>
  </si>
  <si>
    <t>2693133585.466562</t>
  </si>
  <si>
    <t>1.162275710024459559583945134</t>
  </si>
  <si>
    <t>1.217741725490137665608103743</t>
  </si>
  <si>
    <t>2.4745736913242773</t>
  </si>
  <si>
    <t>3.865653836945007</t>
  </si>
  <si>
    <t>3791576432.881197</t>
  </si>
  <si>
    <t>2696911928.035393</t>
  </si>
  <si>
    <t>1.162201336357575895213112209</t>
  </si>
  <si>
    <t>1.217616488212899879071892083</t>
  </si>
  <si>
    <t>2.5125755708932362</t>
  </si>
  <si>
    <t>3.8952228700297638</t>
  </si>
  <si>
    <t>3818206910.551562</t>
  </si>
  <si>
    <t>2736606964.285256</t>
  </si>
  <si>
    <t>1.162125622287103452939193905</t>
  </si>
  <si>
    <t>1.217490041065269539144618189</t>
  </si>
  <si>
    <t>0.99987</t>
  </si>
  <si>
    <t>2.318531139663508</t>
  </si>
  <si>
    <t>3.741787318308061</t>
  </si>
  <si>
    <t>3972152745.106418</t>
  </si>
  <si>
    <t>2734780964.113706</t>
  </si>
  <si>
    <t>1.162053388177281279451902828</t>
  </si>
  <si>
    <t>1.217366523117336777225603721</t>
  </si>
  <si>
    <t>0.99989567</t>
  </si>
  <si>
    <t>2.4228844131626484</t>
  </si>
  <si>
    <t>3.8250666123437504</t>
  </si>
  <si>
    <t>3940522288.3778</t>
  </si>
  <si>
    <t>2773365571.014266</t>
  </si>
  <si>
    <t>1.161981526073568153582765533</t>
  </si>
  <si>
    <t>1.217243512625084310499130198</t>
  </si>
  <si>
    <t>0.99988766</t>
  </si>
  <si>
    <t>2.4727070595965435</t>
  </si>
  <si>
    <t>3.8641948402024298</t>
  </si>
  <si>
    <t>3902336712.388167</t>
  </si>
  <si>
    <t>2774785190.081551</t>
  </si>
  <si>
    <t>1.161906958100173015392570527</t>
  </si>
  <si>
    <t>1.217118016123335716050737227</t>
  </si>
  <si>
    <t>0.99988227</t>
  </si>
  <si>
    <t>2.9048421383562397</t>
  </si>
  <si>
    <t>4.188263037829365</t>
  </si>
  <si>
    <t>3903319834.212828</t>
  </si>
  <si>
    <t>3008224532.470559</t>
  </si>
  <si>
    <t>1.16182733731360801262460358</t>
  </si>
  <si>
    <t>1.216988566961306795656671186</t>
  </si>
  <si>
    <t>0.99982</t>
  </si>
  <si>
    <t>2.934527771487172</t>
  </si>
  <si>
    <t>4.209607523392914</t>
  </si>
  <si>
    <t>4176460050.120418</t>
  </si>
  <si>
    <t>3235083104.606206</t>
  </si>
  <si>
    <t>1.161735567974124139121828543</t>
  </si>
  <si>
    <t>1.216849461372688669913174055</t>
  </si>
  <si>
    <t>0.99982443</t>
  </si>
  <si>
    <t>3.146488155827039</t>
  </si>
  <si>
    <t>4.3589863012733066</t>
  </si>
  <si>
    <t>4242483683.269836</t>
  </si>
  <si>
    <t>3402795272.986825</t>
  </si>
  <si>
    <t>1.161639085782920124324367214</t>
  </si>
  <si>
    <t>1.216706831709500824270698888</t>
  </si>
  <si>
    <t>3.6163137069072</t>
  </si>
  <si>
    <t>4.673105230210397</t>
  </si>
  <si>
    <t>4150003679.774919</t>
  </si>
  <si>
    <t>3568451237.896445</t>
  </si>
  <si>
    <t>1.161535436077980998096418445</t>
  </si>
  <si>
    <t>1.21655909489484018346692219</t>
  </si>
  <si>
    <t>0.99964052</t>
  </si>
  <si>
    <t>3.623709198159103</t>
  </si>
  <si>
    <t>4.6778813991749395</t>
  </si>
  <si>
    <t>4110787085.112724</t>
  </si>
  <si>
    <t>3538303587.304601</t>
  </si>
  <si>
    <t>1.161422900261305779022335591</t>
  </si>
  <si>
    <t>1.216405045698298276475122441</t>
  </si>
  <si>
    <t>0.99970585</t>
  </si>
  <si>
    <t>3.8199208302824244</t>
  </si>
  <si>
    <t>4.802841103440829</t>
  </si>
  <si>
    <t>4061329905.963081</t>
  </si>
  <si>
    <t>3589098717.816768</t>
  </si>
  <si>
    <t>1.161306334512014733026102546</t>
  </si>
  <si>
    <t>1.216248354689800382597653786</t>
  </si>
  <si>
    <t>0.99971832</t>
  </si>
  <si>
    <t>3.9873721399245534</t>
  </si>
  <si>
    <t>4.906981562019384</t>
  </si>
  <si>
    <t>4049251287.486254</t>
  </si>
  <si>
    <t>3656712717.640278</t>
  </si>
  <si>
    <t>1.161185631623718349667072397</t>
  </si>
  <si>
    <t>1.216088873833903286731782325</t>
  </si>
  <si>
    <t>0.99981272</t>
  </si>
  <si>
    <t>4.239071499981286</t>
  </si>
  <si>
    <t>5.114932689817878</t>
  </si>
  <si>
    <t>4179016006.30866</t>
  </si>
  <si>
    <t>3848925951.357855</t>
  </si>
  <si>
    <t>1.161061801619548189204646381</t>
  </si>
  <si>
    <t>1.215927302929442359722438121</t>
  </si>
  <si>
    <t>0.99966</t>
  </si>
  <si>
    <t>6.42796357058997</t>
  </si>
  <si>
    <t>7.592151925869498</t>
  </si>
  <si>
    <t>4218613740.403478</t>
  </si>
  <si>
    <t>3969229135.894974</t>
  </si>
  <si>
    <t>1.160919616211380913934861151</t>
  </si>
  <si>
    <t>1.215747577512262982601223355</t>
  </si>
  <si>
    <t>0.99973661</t>
  </si>
  <si>
    <t>4.084420096404757</t>
  </si>
  <si>
    <t>4.966336260839461</t>
  </si>
  <si>
    <t>4503968566.754903</t>
  </si>
  <si>
    <t>4116299143.939625</t>
  </si>
  <si>
    <t>1.160771601437810769767645256</t>
  </si>
  <si>
    <t>1.2155607220182537280256827</t>
  </si>
  <si>
    <t>4.094277829490411</t>
  </si>
  <si>
    <t>4.972325721893118</t>
  </si>
  <si>
    <t>4520193707.740274</t>
  </si>
  <si>
    <t>4136056052.668466</t>
  </si>
  <si>
    <t>1.160645341968010318505531952</t>
  </si>
  <si>
    <t>1.215397676075540462964698158</t>
  </si>
  <si>
    <t>0.99968232</t>
  </si>
  <si>
    <t>4.406117620396176</t>
  </si>
  <si>
    <t>5.307245610414444</t>
  </si>
  <si>
    <t>4455389336.020219</t>
  </si>
  <si>
    <t>4110356664.939452</t>
  </si>
  <si>
    <t>1.160517111447971466669631129</t>
  </si>
  <si>
    <t>1.215233280705886436649713947</t>
  </si>
  <si>
    <t>0.9996993</t>
  </si>
  <si>
    <t>3.8687647800249256</t>
  </si>
  <si>
    <t>4.833448571207829</t>
  </si>
  <si>
    <t>4422772084.110639</t>
  </si>
  <si>
    <t>3933795565.69336</t>
  </si>
  <si>
    <t>1.160394592430544793662079751</t>
  </si>
  <si>
    <t>1.215072557458161109174663951</t>
  </si>
  <si>
    <t>0.99972</t>
  </si>
  <si>
    <t>3.931175648751678</t>
  </si>
  <si>
    <t>4.872279384542728</t>
  </si>
  <si>
    <t>4344965417.158378</t>
  </si>
  <si>
    <t>3895598595.863374</t>
  </si>
  <si>
    <t>1.160273400635917439721850975</t>
  </si>
  <si>
    <t>1.214912945556784437372063179</t>
  </si>
  <si>
    <t>0.99973</t>
  </si>
  <si>
    <t>3.9008120630221472</t>
  </si>
  <si>
    <t>4.8534266924404434</t>
  </si>
  <si>
    <t>4338111742.417443</t>
  </si>
  <si>
    <t>3874358580.528884</t>
  </si>
  <si>
    <t>1.160152684521899315430874179</t>
  </si>
  <si>
    <t>1.214753536367784520992638872</t>
  </si>
  <si>
    <t>0.99968</t>
  </si>
  <si>
    <t>3.8057892040887427</t>
  </si>
  <si>
    <t>4.793948025582597</t>
  </si>
  <si>
    <t>4355473901.202395</t>
  </si>
  <si>
    <t>3842148786.437072</t>
  </si>
  <si>
    <t>1.160034327769499936841830818</t>
  </si>
  <si>
    <t>1.214595771968634380152754186</t>
  </si>
  <si>
    <t>0.99972364</t>
  </si>
  <si>
    <t>3.904564669641264</t>
  </si>
  <si>
    <t>4.855760881879837</t>
  </si>
  <si>
    <t>4258264741.574445</t>
  </si>
  <si>
    <t>3804790868.578161</t>
  </si>
  <si>
    <t>1.159910731499660195409693872</t>
  </si>
  <si>
    <t>1.214434468350694816827685271</t>
  </si>
  <si>
    <t>0.99984</t>
  </si>
  <si>
    <t>3.4951368912567227</t>
  </si>
  <si>
    <t>4.594127482255224</t>
  </si>
  <si>
    <t>4391299388.410262</t>
  </si>
  <si>
    <t>3712198185.755397</t>
  </si>
  <si>
    <t>1.159792321430848039187687149</t>
  </si>
  <si>
    <t>1.21427667847174724561421659</t>
  </si>
  <si>
    <t>0.9997388</t>
  </si>
  <si>
    <t>3.345602299495957</t>
  </si>
  <si>
    <t>4.494776263361323</t>
  </si>
  <si>
    <t>4494251363.127737</t>
  </si>
  <si>
    <t>3716966021.878019</t>
  </si>
  <si>
    <t>1.159684015298528803700121136</t>
  </si>
  <si>
    <t>1.214125580923213718831901973</t>
  </si>
  <si>
    <t>0.99984977</t>
  </si>
  <si>
    <t>3.4045370083625013</t>
  </si>
  <si>
    <t>4.534192502618147</t>
  </si>
  <si>
    <t>4481811220.930864</t>
  </si>
  <si>
    <t>3739143786.902527</t>
  </si>
  <si>
    <t>1.159578143986203851778408027</t>
  </si>
  <si>
    <t>1.213976562028908742248612384</t>
  </si>
  <si>
    <t>3.4096860294479567</t>
  </si>
  <si>
    <t>4.537619976437142</t>
  </si>
  <si>
    <t>4476283249.834642</t>
  </si>
  <si>
    <t>3737597183.570174</t>
  </si>
  <si>
    <t>1.159469813543491907786999589</t>
  </si>
  <si>
    <t>1.213825570010350193968008136</t>
  </si>
  <si>
    <t>0.99975828</t>
  </si>
  <si>
    <t>3.373741229746055</t>
  </si>
  <si>
    <t>4.513638846163516</t>
  </si>
  <si>
    <t>4491932527.405219</t>
  </si>
  <si>
    <t>3730802422.882271</t>
  </si>
  <si>
    <t>1.159362432251494248188338262</t>
  </si>
  <si>
    <t>1.213675336294007015454807301</t>
  </si>
  <si>
    <t>0.99980092</t>
  </si>
  <si>
    <t>3.4125990941735114</t>
  </si>
  <si>
    <t>4.539557980317645</t>
  </si>
  <si>
    <t>4452874135.695833</t>
  </si>
  <si>
    <t>3719562629.869334</t>
  </si>
  <si>
    <t>1.159254631920175401480416595</t>
  </si>
  <si>
    <t>1.213524905145809010221369447</t>
  </si>
  <si>
    <t>3.560931582428961</t>
  </si>
  <si>
    <t>4.637167094079669</t>
  </si>
  <si>
    <t>4457582288.142925</t>
  </si>
  <si>
    <t>3803517096.705807</t>
  </si>
  <si>
    <t>1.159144691075544781737875658</t>
  </si>
  <si>
    <t>1.213372843026294403038133236</t>
  </si>
  <si>
    <t>0.99975001</t>
  </si>
  <si>
    <t>3.58938380551043</t>
  </si>
  <si>
    <t>4.6556559743633406</t>
  </si>
  <si>
    <t>4454213073.380594</t>
  </si>
  <si>
    <t>3815753729.750327</t>
  </si>
  <si>
    <t>1.159030182084059704789329953</t>
  </si>
  <si>
    <t>1.213217793543665314216382357</t>
  </si>
  <si>
    <t>0.99974337</t>
  </si>
  <si>
    <t>3.520385153298066</t>
  </si>
  <si>
    <t>4.610690959923628</t>
  </si>
  <si>
    <t>4487232979.260856</t>
  </si>
  <si>
    <t>3806871515.981343</t>
  </si>
  <si>
    <t>1.158916187469326344998127763</t>
  </si>
  <si>
    <t>1.213062826508846041947609883</t>
  </si>
  <si>
    <t>0.99972735</t>
  </si>
  <si>
    <t>DateTime</t>
  </si>
  <si>
    <t>Aave - Total Value Locked</t>
  </si>
  <si>
    <t>artemis analytics</t>
  </si>
  <si>
    <t>Spread APY USDT</t>
  </si>
  <si>
    <t>Spread APY</t>
  </si>
  <si>
    <t>Supply APY USDC</t>
  </si>
  <si>
    <t>Borrow</t>
  </si>
  <si>
    <t>supply</t>
  </si>
  <si>
    <t>spread</t>
  </si>
  <si>
    <t xml:space="preserve">min </t>
  </si>
  <si>
    <t>max</t>
  </si>
  <si>
    <t>median</t>
  </si>
  <si>
    <t>average</t>
  </si>
  <si>
    <t xml:space="preserve">standard deviation </t>
  </si>
  <si>
    <t>DATE</t>
  </si>
  <si>
    <t>2003-01-31</t>
  </si>
  <si>
    <t>2003-02-28</t>
  </si>
  <si>
    <t>2003-03-31</t>
  </si>
  <si>
    <t>2003-04-30</t>
  </si>
  <si>
    <t>2003-05-31</t>
  </si>
  <si>
    <t>2003-06-30</t>
  </si>
  <si>
    <t>2003-07-31</t>
  </si>
  <si>
    <t>2003-08-31</t>
  </si>
  <si>
    <t>2003-09-30</t>
  </si>
  <si>
    <t>2003-10-31</t>
  </si>
  <si>
    <t>2003-11-30</t>
  </si>
  <si>
    <t>2003-12-31</t>
  </si>
  <si>
    <t>2004-01-31</t>
  </si>
  <si>
    <t>2004-02-29</t>
  </si>
  <si>
    <t>2004-03-31</t>
  </si>
  <si>
    <t>2004-04-30</t>
  </si>
  <si>
    <t>2004-05-31</t>
  </si>
  <si>
    <t>2004-06-30</t>
  </si>
  <si>
    <t>2004-07-31</t>
  </si>
  <si>
    <t>2004-08-31</t>
  </si>
  <si>
    <t>2004-09-30</t>
  </si>
  <si>
    <t>2004-10-31</t>
  </si>
  <si>
    <t>2004-11-30</t>
  </si>
  <si>
    <t>2004-12-31</t>
  </si>
  <si>
    <t>2005-01-31</t>
  </si>
  <si>
    <t>2005-02-28</t>
  </si>
  <si>
    <t>2005-03-31</t>
  </si>
  <si>
    <t>2005-04-30</t>
  </si>
  <si>
    <t>2005-05-31</t>
  </si>
  <si>
    <t>2005-06-30</t>
  </si>
  <si>
    <t>2005-07-31</t>
  </si>
  <si>
    <t>2005-08-31</t>
  </si>
  <si>
    <t>2005-09-30</t>
  </si>
  <si>
    <t>2005-10-31</t>
  </si>
  <si>
    <t>2005-11-30</t>
  </si>
  <si>
    <t>2005-12-31</t>
  </si>
  <si>
    <t>2006-01-31</t>
  </si>
  <si>
    <t>2006-02-28</t>
  </si>
  <si>
    <t>2006-03-31</t>
  </si>
  <si>
    <t>2006-04-30</t>
  </si>
  <si>
    <t>2006-05-31</t>
  </si>
  <si>
    <t>2006-06-30</t>
  </si>
  <si>
    <t>2006-07-31</t>
  </si>
  <si>
    <t>2006-08-31</t>
  </si>
  <si>
    <t>2006-09-30</t>
  </si>
  <si>
    <t>2006-10-31</t>
  </si>
  <si>
    <t>2006-11-30</t>
  </si>
  <si>
    <t>2006-12-31</t>
  </si>
  <si>
    <t>2007-01-31</t>
  </si>
  <si>
    <t>2007-02-28</t>
  </si>
  <si>
    <t>2007-03-31</t>
  </si>
  <si>
    <t>2007-04-30</t>
  </si>
  <si>
    <t>2007-05-31</t>
  </si>
  <si>
    <t>2007-06-30</t>
  </si>
  <si>
    <t>2007-07-31</t>
  </si>
  <si>
    <t>2007-08-31</t>
  </si>
  <si>
    <t>2007-09-30</t>
  </si>
  <si>
    <t>2007-10-31</t>
  </si>
  <si>
    <t>2007-11-30</t>
  </si>
  <si>
    <t>2007-12-31</t>
  </si>
  <si>
    <t>2008-01-31</t>
  </si>
  <si>
    <t>2008-02-29</t>
  </si>
  <si>
    <t>2008-03-31</t>
  </si>
  <si>
    <t>2008-04-30</t>
  </si>
  <si>
    <t>2008-05-31</t>
  </si>
  <si>
    <t>2008-06-30</t>
  </si>
  <si>
    <t>2008-07-31</t>
  </si>
  <si>
    <t>2008-08-31</t>
  </si>
  <si>
    <t>2008-09-30</t>
  </si>
  <si>
    <t>2008-10-31</t>
  </si>
  <si>
    <t>2008-11-30</t>
  </si>
  <si>
    <t>2008-12-31</t>
  </si>
  <si>
    <t>2009-01-31</t>
  </si>
  <si>
    <t>2009-02-28</t>
  </si>
  <si>
    <t>2009-03-31</t>
  </si>
  <si>
    <t>2009-04-30</t>
  </si>
  <si>
    <t>2009-05-31</t>
  </si>
  <si>
    <t>2009-06-30</t>
  </si>
  <si>
    <t>2009-07-31</t>
  </si>
  <si>
    <t>2009-08-31</t>
  </si>
  <si>
    <t>2009-09-30</t>
  </si>
  <si>
    <t>2009-10-31</t>
  </si>
  <si>
    <t>2009-11-30</t>
  </si>
  <si>
    <t>2009-12-31</t>
  </si>
  <si>
    <t>2010-01-31</t>
  </si>
  <si>
    <t>2010-02-28</t>
  </si>
  <si>
    <t>2010-03-31</t>
  </si>
  <si>
    <t>2010-04-30</t>
  </si>
  <si>
    <t>2010-05-31</t>
  </si>
  <si>
    <t>2010-06-30</t>
  </si>
  <si>
    <t>2010-07-31</t>
  </si>
  <si>
    <t>2010-08-31</t>
  </si>
  <si>
    <t>2010-09-30</t>
  </si>
  <si>
    <t>2010-10-31</t>
  </si>
  <si>
    <t>2010-11-30</t>
  </si>
  <si>
    <t>2010-12-31</t>
  </si>
  <si>
    <t>2011-01-31</t>
  </si>
  <si>
    <t>2011-02-28</t>
  </si>
  <si>
    <t>2011-03-31</t>
  </si>
  <si>
    <t>2011-04-30</t>
  </si>
  <si>
    <t>2011-05-31</t>
  </si>
  <si>
    <t>2011-06-30</t>
  </si>
  <si>
    <t>2011-07-31</t>
  </si>
  <si>
    <t>2011-08-31</t>
  </si>
  <si>
    <t>2011-09-30</t>
  </si>
  <si>
    <t>2011-10-31</t>
  </si>
  <si>
    <t>2011-11-30</t>
  </si>
  <si>
    <t>2011-12-31</t>
  </si>
  <si>
    <t>2012-01-31</t>
  </si>
  <si>
    <t>2012-02-29</t>
  </si>
  <si>
    <t>2012-03-31</t>
  </si>
  <si>
    <t>2012-04-30</t>
  </si>
  <si>
    <t>2012-05-31</t>
  </si>
  <si>
    <t>2012-06-30</t>
  </si>
  <si>
    <t>2012-07-31</t>
  </si>
  <si>
    <t>2012-08-31</t>
  </si>
  <si>
    <t>2012-09-30</t>
  </si>
  <si>
    <t>2012-10-31</t>
  </si>
  <si>
    <t>2012-11-30</t>
  </si>
  <si>
    <t>2012-12-31</t>
  </si>
  <si>
    <t>2013-01-31</t>
  </si>
  <si>
    <t>2013-02-28</t>
  </si>
  <si>
    <t>2013-03-31</t>
  </si>
  <si>
    <t>2013-04-30</t>
  </si>
  <si>
    <t>2013-05-31</t>
  </si>
  <si>
    <t>2013-06-30</t>
  </si>
  <si>
    <t>2013-07-31</t>
  </si>
  <si>
    <t>2013-08-31</t>
  </si>
  <si>
    <t>2013-09-30</t>
  </si>
  <si>
    <t>2013-10-31</t>
  </si>
  <si>
    <t>2013-11-30</t>
  </si>
  <si>
    <t>2013-12-31</t>
  </si>
  <si>
    <t>2014-01-31</t>
  </si>
  <si>
    <t>2014-02-28</t>
  </si>
  <si>
    <t>2014-03-31</t>
  </si>
  <si>
    <t>2014-04-30</t>
  </si>
  <si>
    <t>2014-05-31</t>
  </si>
  <si>
    <t>2014-06-30</t>
  </si>
  <si>
    <t>2014-07-31</t>
  </si>
  <si>
    <t>2014-08-31</t>
  </si>
  <si>
    <t>2014-09-30</t>
  </si>
  <si>
    <t>2014-10-31</t>
  </si>
  <si>
    <t>2014-11-30</t>
  </si>
  <si>
    <t>2014-12-31</t>
  </si>
  <si>
    <t>2015-01-31</t>
  </si>
  <si>
    <t>2015-02-28</t>
  </si>
  <si>
    <t>2015-03-31</t>
  </si>
  <si>
    <t>2015-04-30</t>
  </si>
  <si>
    <t>2015-05-31</t>
  </si>
  <si>
    <t>2015-06-30</t>
  </si>
  <si>
    <t>2015-07-31</t>
  </si>
  <si>
    <t>2015-08-31</t>
  </si>
  <si>
    <t>2015-09-30</t>
  </si>
  <si>
    <t>2015-10-31</t>
  </si>
  <si>
    <t>2015-11-30</t>
  </si>
  <si>
    <t>2015-12-31</t>
  </si>
  <si>
    <t>2016-01-31</t>
  </si>
  <si>
    <t>2016-02-29</t>
  </si>
  <si>
    <t>2016-03-31</t>
  </si>
  <si>
    <t>2016-04-30</t>
  </si>
  <si>
    <t>2016-05-31</t>
  </si>
  <si>
    <t>2016-06-30</t>
  </si>
  <si>
    <t>2016-07-31</t>
  </si>
  <si>
    <t>2016-08-31</t>
  </si>
  <si>
    <t>2016-09-30</t>
  </si>
  <si>
    <t>2016-10-31</t>
  </si>
  <si>
    <t>2016-11-30</t>
  </si>
  <si>
    <t>2016-12-31</t>
  </si>
  <si>
    <t>2017-01-31</t>
  </si>
  <si>
    <t>2017-02-28</t>
  </si>
  <si>
    <t>2017-03-31</t>
  </si>
  <si>
    <t>2017-04-30</t>
  </si>
  <si>
    <t>2017-05-31</t>
  </si>
  <si>
    <t>2017-06-30</t>
  </si>
  <si>
    <t>2017-07-31</t>
  </si>
  <si>
    <t>2017-08-31</t>
  </si>
  <si>
    <t>2017-09-30</t>
  </si>
  <si>
    <t>2017-10-31</t>
  </si>
  <si>
    <t>2017-11-30</t>
  </si>
  <si>
    <t>2017-12-31</t>
  </si>
  <si>
    <t>2018-01-31</t>
  </si>
  <si>
    <t>2018-02-28</t>
  </si>
  <si>
    <t>2018-03-31</t>
  </si>
  <si>
    <t>2018-04-30</t>
  </si>
  <si>
    <t>2018-05-31</t>
  </si>
  <si>
    <t>2018-06-30</t>
  </si>
  <si>
    <t>2018-07-31</t>
  </si>
  <si>
    <t>2018-08-31</t>
  </si>
  <si>
    <t>2018-09-30</t>
  </si>
  <si>
    <t>2018-10-31</t>
  </si>
  <si>
    <t>2018-11-30</t>
  </si>
  <si>
    <t>2018-12-31</t>
  </si>
  <si>
    <t>2019-01-31</t>
  </si>
  <si>
    <t>2019-02-28</t>
  </si>
  <si>
    <t>2019-03-31</t>
  </si>
  <si>
    <t>2019-04-30</t>
  </si>
  <si>
    <t>2019-05-31</t>
  </si>
  <si>
    <t>2019-06-30</t>
  </si>
  <si>
    <t>2019-07-31</t>
  </si>
  <si>
    <t>2019-08-31</t>
  </si>
  <si>
    <t>2019-09-30</t>
  </si>
  <si>
    <t>2019-10-31</t>
  </si>
  <si>
    <t>2019-11-30</t>
  </si>
  <si>
    <t>2019-12-31</t>
  </si>
  <si>
    <t>2020-01-31</t>
  </si>
  <si>
    <t>2020-02-29</t>
  </si>
  <si>
    <t>2020-03-31</t>
  </si>
  <si>
    <t>2020-04-30</t>
  </si>
  <si>
    <t>2020-05-31</t>
  </si>
  <si>
    <t>2020-06-30</t>
  </si>
  <si>
    <t>2020-07-31</t>
  </si>
  <si>
    <t>2020-08-31</t>
  </si>
  <si>
    <t>2020-09-30</t>
  </si>
  <si>
    <t>2020-10-31</t>
  </si>
  <si>
    <t>2020-11-30</t>
  </si>
  <si>
    <t>2020-12-31</t>
  </si>
  <si>
    <t>2021-01-31</t>
  </si>
  <si>
    <t>2021-02-28</t>
  </si>
  <si>
    <t>2021-03-31</t>
  </si>
  <si>
    <t>2021-04-30</t>
  </si>
  <si>
    <t>2021-05-31</t>
  </si>
  <si>
    <t>2021-06-30</t>
  </si>
  <si>
    <t>2021-07-31</t>
  </si>
  <si>
    <t>2021-08-31</t>
  </si>
  <si>
    <t>2021-09-30</t>
  </si>
  <si>
    <t>2021-10-31</t>
  </si>
  <si>
    <t>2021-11-30</t>
  </si>
  <si>
    <t>2021-12-31</t>
  </si>
  <si>
    <t>2022-01-31</t>
  </si>
  <si>
    <t>2022-02-28</t>
  </si>
  <si>
    <t>2022-03-31</t>
  </si>
  <si>
    <t>2022-04-30</t>
  </si>
  <si>
    <t>2022-05-31</t>
  </si>
  <si>
    <t>2022-06-30</t>
  </si>
  <si>
    <t>2022-07-31</t>
  </si>
  <si>
    <t>2022-08-31</t>
  </si>
  <si>
    <t>2022-09-30</t>
  </si>
  <si>
    <t>2022-10-31</t>
  </si>
  <si>
    <t>2022-11-30</t>
  </si>
  <si>
    <t>2022-12-31</t>
  </si>
  <si>
    <t>2023-01-31</t>
  </si>
  <si>
    <t>2023-02-28</t>
  </si>
  <si>
    <t>2023-03-31</t>
  </si>
  <si>
    <t>2023-04-30</t>
  </si>
  <si>
    <t>2023-05-31</t>
  </si>
  <si>
    <t>2023-06-30</t>
  </si>
  <si>
    <t>2023-07-31</t>
  </si>
  <si>
    <t>2023-08-31</t>
  </si>
  <si>
    <t>2023-09-30</t>
  </si>
  <si>
    <t>2023-10-31</t>
  </si>
  <si>
    <t>2023-11-30</t>
  </si>
  <si>
    <t>2023-12-31</t>
  </si>
  <si>
    <t>2024-01-31</t>
  </si>
  <si>
    <t>2024-02-29</t>
  </si>
  <si>
    <t>2024-03-31</t>
  </si>
  <si>
    <t>2024-04-30</t>
  </si>
  <si>
    <t>2024-05-31</t>
  </si>
  <si>
    <t>2024-06-30</t>
  </si>
  <si>
    <t>2024-07-31</t>
  </si>
  <si>
    <t>2024-08-31</t>
  </si>
  <si>
    <t>2024-09-30</t>
  </si>
  <si>
    <t>2024-10-31</t>
  </si>
  <si>
    <t>2024-11-30</t>
  </si>
  <si>
    <t>2024-12-31</t>
  </si>
  <si>
    <t>2025-01-31</t>
  </si>
  <si>
    <t>2025-02-28</t>
  </si>
  <si>
    <t>2025-03-31</t>
  </si>
  <si>
    <t>2025-04-30</t>
  </si>
  <si>
    <t>2025-05-31</t>
  </si>
  <si>
    <t>2025-06-30</t>
  </si>
  <si>
    <t>2025-07-31</t>
  </si>
  <si>
    <t>2025-08-31</t>
  </si>
  <si>
    <t>2025-09-30</t>
  </si>
  <si>
    <t>2025-10-31</t>
  </si>
  <si>
    <t>2025-11-30</t>
  </si>
  <si>
    <t>2025-12-31</t>
  </si>
  <si>
    <t>2026-01-31</t>
  </si>
  <si>
    <t>2026-02-28</t>
  </si>
  <si>
    <t xml:space="preserve">Cost of borrowing for corporations </t>
  </si>
  <si>
    <t>2000-01-31</t>
  </si>
  <si>
    <t>2000-02-29</t>
  </si>
  <si>
    <t>2000-03-31</t>
  </si>
  <si>
    <t>2000-04-30</t>
  </si>
  <si>
    <t>2000-05-31</t>
  </si>
  <si>
    <t>2000-06-30</t>
  </si>
  <si>
    <t>2000-07-31</t>
  </si>
  <si>
    <t>2000-08-31</t>
  </si>
  <si>
    <t>2000-09-30</t>
  </si>
  <si>
    <t>2000-10-31</t>
  </si>
  <si>
    <t>2000-11-30</t>
  </si>
  <si>
    <t>2000-12-31</t>
  </si>
  <si>
    <t>2001-01-31</t>
  </si>
  <si>
    <t>2001-02-28</t>
  </si>
  <si>
    <t>2001-03-31</t>
  </si>
  <si>
    <t>2001-04-30</t>
  </si>
  <si>
    <t>2001-05-31</t>
  </si>
  <si>
    <t>2001-06-30</t>
  </si>
  <si>
    <t>2001-07-31</t>
  </si>
  <si>
    <t>2001-08-31</t>
  </si>
  <si>
    <t>2001-09-30</t>
  </si>
  <si>
    <t>2001-10-31</t>
  </si>
  <si>
    <t>2001-11-30</t>
  </si>
  <si>
    <t>2001-12-31</t>
  </si>
  <si>
    <t>2002-01-31</t>
  </si>
  <si>
    <t>2002-02-28</t>
  </si>
  <si>
    <t>2002-03-31</t>
  </si>
  <si>
    <t>2002-04-30</t>
  </si>
  <si>
    <t>2002-05-31</t>
  </si>
  <si>
    <t>2002-06-30</t>
  </si>
  <si>
    <t>2002-07-31</t>
  </si>
  <si>
    <t>2002-08-31</t>
  </si>
  <si>
    <t>2002-09-30</t>
  </si>
  <si>
    <t>2002-10-31</t>
  </si>
  <si>
    <t>2002-11-30</t>
  </si>
  <si>
    <t>2002-12-31</t>
  </si>
  <si>
    <t xml:space="preserve">Bank interest rates - overnight deposits from corporations  </t>
  </si>
  <si>
    <t>Spread</t>
  </si>
  <si>
    <t>Spread APY USDC</t>
  </si>
  <si>
    <t>Borrow rates</t>
  </si>
  <si>
    <t>Banks</t>
  </si>
  <si>
    <t>Deposit rates</t>
  </si>
  <si>
    <t>BANKS</t>
  </si>
  <si>
    <t>April 25</t>
  </si>
  <si>
    <t>May 25</t>
  </si>
  <si>
    <t>June 25</t>
  </si>
  <si>
    <t>July 25</t>
  </si>
  <si>
    <t>August 25</t>
  </si>
  <si>
    <t>September 25</t>
  </si>
  <si>
    <t>October 25</t>
  </si>
  <si>
    <t>November 25</t>
  </si>
  <si>
    <t>December 25</t>
  </si>
  <si>
    <t>January 26</t>
  </si>
  <si>
    <t>February 26</t>
  </si>
  <si>
    <t>March 26</t>
  </si>
  <si>
    <t xml:space="preserve">Deposits rate for corporation overnight </t>
  </si>
  <si>
    <t xml:space="preserve">Deposits rate for corporations agreed maturity </t>
  </si>
  <si>
    <t xml:space="preserve">Bank interest rates - deposits from corpo ( agreed maturity (new business)))  </t>
  </si>
  <si>
    <t>Spread banking 1</t>
  </si>
  <si>
    <t>Spread banking 2</t>
  </si>
  <si>
    <t xml:space="preserve">Spread </t>
  </si>
  <si>
    <t>Banks rate overnight</t>
  </si>
  <si>
    <t xml:space="preserve">Banks rate agreed maturity </t>
  </si>
  <si>
    <t xml:space="preserve">Banks  </t>
  </si>
  <si>
    <t>BANKS rate overnight</t>
  </si>
  <si>
    <t>BANKS agreed maturity</t>
  </si>
  <si>
    <t xml:space="preserve">BANKS overnight </t>
  </si>
  <si>
    <t xml:space="preserve">mYm growth </t>
  </si>
  <si>
    <t>Spread Gap</t>
  </si>
  <si>
    <t>USDT-Banks</t>
  </si>
  <si>
    <t>USDC-Banks</t>
  </si>
  <si>
    <t>Borrow premium</t>
  </si>
  <si>
    <t>Supply premium</t>
  </si>
  <si>
    <t xml:space="preserve">USDC-Banks </t>
  </si>
  <si>
    <t>1999-03-31</t>
  </si>
  <si>
    <t>1999-06-30</t>
  </si>
  <si>
    <t>1999-09-30</t>
  </si>
  <si>
    <t>1999-12-31</t>
  </si>
  <si>
    <t xml:space="preserve">Loans granted to Non financial corporations </t>
  </si>
  <si>
    <t xml:space="preserve">Deposits placed by Non financial corporations </t>
  </si>
  <si>
    <t xml:space="preserve">Loan-to-deposit ratio, Significant institutions </t>
  </si>
  <si>
    <t>borrowed USDT</t>
  </si>
  <si>
    <t xml:space="preserve">borrowed USDC </t>
  </si>
  <si>
    <t>supplied USDT</t>
  </si>
  <si>
    <t>supplied USDC</t>
  </si>
  <si>
    <t>utilization rate USDT</t>
  </si>
  <si>
    <t xml:space="preserve">utilization rate non-financial corporations </t>
  </si>
  <si>
    <t xml:space="preserve">Non-performing loans ratio (excl. cash balances), Significant institutions </t>
  </si>
  <si>
    <t>2026-04-12T00:00:00+00:00</t>
  </si>
  <si>
    <t>Borrow APY EURC</t>
  </si>
  <si>
    <t>supply APY EURC</t>
  </si>
  <si>
    <t>EURC</t>
  </si>
  <si>
    <t>supply EURC</t>
  </si>
  <si>
    <t>EURC-banks</t>
  </si>
  <si>
    <t>borrow APY EURC</t>
  </si>
  <si>
    <t>spread EURC</t>
  </si>
  <si>
    <t xml:space="preserve">Banks rates agreed maturity </t>
  </si>
  <si>
    <t>Spreads</t>
  </si>
  <si>
    <t xml:space="preserve">Deposit rates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</si>
</sst>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 * #,##0.00_)_ ;_ * \(#,##0.00\)_ ;_ * &quot;-&quot;??_)_ ;_ @_ "/>
    <numFmt numFmtId="164" formatCode="#,##0.00\ &quot;€&quot;"/>
    <numFmt numFmtId="165" formatCode="yyyy\-mm\-dd"/>
    <numFmt numFmtId="166" formatCode="d/mm/yyyy;@"/>
    <numFmt numFmtId="167" formatCode="dd/mm/yyyy;@"/>
    <numFmt numFmtId="168" formatCode="yy/mm/dd;@"/>
    <numFmt numFmtId="169" formatCode="d/mm/yy;@"/>
  </numFmts>
  <fonts count="17">
    <font>
      <sz val="12"/>
      <color theme="1"/>
      <name val="Aptos Narrow"/>
      <family val="2"/>
      <scheme val="minor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b/>
      <sz val="16"/>
      <color rgb="FFFF0000"/>
      <name val="Aptos Narrow"/>
      <scheme val="minor"/>
    </font>
    <font>
      <u/>
      <sz val="12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b/>
      <sz val="11"/>
      <name val="Calibri"/>
      <family val="2"/>
    </font>
    <font>
      <sz val="14"/>
      <color rgb="FFFF0000"/>
      <name val="Aptos Narrow"/>
      <family val="2"/>
      <scheme val="minor"/>
    </font>
    <font>
      <b/>
      <sz val="14"/>
      <color theme="1"/>
      <name val="Aptos Narrow"/>
      <scheme val="minor"/>
    </font>
    <font>
      <sz val="8"/>
      <name val="Aptos Narrow"/>
      <family val="2"/>
      <scheme val="minor"/>
    </font>
    <font>
      <b/>
      <sz val="14"/>
      <color rgb="FFFF0000"/>
      <name val="Aptos Narrow"/>
      <scheme val="minor"/>
    </font>
    <font>
      <sz val="14"/>
      <color rgb="FFFF0000"/>
      <name val="Aptos Narrow"/>
      <scheme val="minor"/>
    </font>
    <font>
      <sz val="12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4"/>
      <color rgb="FF000000"/>
      <name val="-webkit-standard"/>
    </font>
    <font>
      <sz val="12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12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4" fillId="0" borderId="0" xfId="1"/>
    <xf numFmtId="10" fontId="1" fillId="0" borderId="0" xfId="0" applyNumberFormat="1" applyFont="1"/>
    <xf numFmtId="0" fontId="1" fillId="0" borderId="0" xfId="2" applyNumberFormat="1" applyFont="1"/>
    <xf numFmtId="14" fontId="1" fillId="0" borderId="0" xfId="0" applyNumberFormat="1" applyFont="1"/>
    <xf numFmtId="10" fontId="0" fillId="0" borderId="0" xfId="0" applyNumberFormat="1"/>
    <xf numFmtId="0" fontId="0" fillId="0" borderId="4" xfId="0" applyBorder="1"/>
    <xf numFmtId="10" fontId="0" fillId="0" borderId="4" xfId="0" applyNumberFormat="1" applyBorder="1"/>
    <xf numFmtId="0" fontId="6" fillId="0" borderId="4" xfId="0" applyFont="1" applyBorder="1"/>
    <xf numFmtId="14" fontId="0" fillId="0" borderId="4" xfId="0" applyNumberFormat="1" applyBorder="1"/>
    <xf numFmtId="0" fontId="6" fillId="2" borderId="4" xfId="0" applyFont="1" applyFill="1" applyBorder="1" applyAlignment="1">
      <alignment horizontal="center"/>
    </xf>
    <xf numFmtId="0" fontId="7" fillId="0" borderId="0" xfId="0" applyFont="1"/>
    <xf numFmtId="165" fontId="0" fillId="0" borderId="0" xfId="0" applyNumberFormat="1"/>
    <xf numFmtId="0" fontId="3" fillId="0" borderId="0" xfId="0" applyFont="1" applyAlignment="1">
      <alignment horizontal="center"/>
    </xf>
    <xf numFmtId="166" fontId="0" fillId="0" borderId="0" xfId="0" applyNumberFormat="1"/>
    <xf numFmtId="167" fontId="0" fillId="0" borderId="0" xfId="0" applyNumberFormat="1"/>
    <xf numFmtId="10" fontId="0" fillId="0" borderId="12" xfId="0" applyNumberFormat="1" applyBorder="1"/>
    <xf numFmtId="0" fontId="0" fillId="0" borderId="5" xfId="0" applyBorder="1" applyAlignment="1">
      <alignment horizontal="center" vertical="center"/>
    </xf>
    <xf numFmtId="10" fontId="0" fillId="0" borderId="14" xfId="0" applyNumberFormat="1" applyBorder="1"/>
    <xf numFmtId="10" fontId="0" fillId="0" borderId="17" xfId="0" applyNumberFormat="1" applyBorder="1"/>
    <xf numFmtId="0" fontId="0" fillId="0" borderId="16" xfId="0" applyBorder="1" applyAlignment="1">
      <alignment horizontal="center" vertical="center"/>
    </xf>
    <xf numFmtId="166" fontId="6" fillId="0" borderId="0" xfId="0" applyNumberFormat="1" applyFont="1"/>
    <xf numFmtId="10" fontId="0" fillId="0" borderId="18" xfId="0" applyNumberFormat="1" applyBorder="1"/>
    <xf numFmtId="10" fontId="0" fillId="0" borderId="19" xfId="0" applyNumberFormat="1" applyBorder="1"/>
    <xf numFmtId="10" fontId="0" fillId="0" borderId="21" xfId="0" applyNumberFormat="1" applyBorder="1"/>
    <xf numFmtId="10" fontId="0" fillId="0" borderId="22" xfId="0" applyNumberFormat="1" applyBorder="1"/>
    <xf numFmtId="10" fontId="0" fillId="0" borderId="20" xfId="0" applyNumberFormat="1" applyBorder="1"/>
    <xf numFmtId="10" fontId="0" fillId="0" borderId="24" xfId="0" applyNumberFormat="1" applyBorder="1"/>
    <xf numFmtId="10" fontId="0" fillId="0" borderId="23" xfId="0" applyNumberFormat="1" applyBorder="1"/>
    <xf numFmtId="10" fontId="0" fillId="0" borderId="25" xfId="0" applyNumberFormat="1" applyBorder="1"/>
    <xf numFmtId="10" fontId="0" fillId="0" borderId="26" xfId="0" applyNumberFormat="1" applyBorder="1"/>
    <xf numFmtId="0" fontId="8" fillId="0" borderId="10" xfId="0" applyFont="1" applyBorder="1" applyAlignment="1">
      <alignment horizontal="center"/>
    </xf>
    <xf numFmtId="17" fontId="6" fillId="0" borderId="11" xfId="0" applyNumberFormat="1" applyFont="1" applyBorder="1" applyAlignment="1">
      <alignment horizontal="right"/>
    </xf>
    <xf numFmtId="10" fontId="1" fillId="0" borderId="0" xfId="3" applyNumberFormat="1" applyFont="1" applyFill="1"/>
    <xf numFmtId="165" fontId="0" fillId="0" borderId="0" xfId="0" applyNumberFormat="1" applyAlignment="1">
      <alignment horizontal="left"/>
    </xf>
    <xf numFmtId="10" fontId="0" fillId="0" borderId="27" xfId="0" applyNumberFormat="1" applyBorder="1"/>
    <xf numFmtId="10" fontId="0" fillId="0" borderId="11" xfId="0" applyNumberFormat="1" applyBorder="1"/>
    <xf numFmtId="10" fontId="0" fillId="0" borderId="28" xfId="0" applyNumberFormat="1" applyBorder="1"/>
    <xf numFmtId="10" fontId="0" fillId="0" borderId="29" xfId="0" applyNumberFormat="1" applyBorder="1"/>
    <xf numFmtId="10" fontId="0" fillId="0" borderId="30" xfId="0" applyNumberFormat="1" applyBorder="1"/>
    <xf numFmtId="0" fontId="0" fillId="0" borderId="16" xfId="0" applyBorder="1"/>
    <xf numFmtId="0" fontId="0" fillId="0" borderId="29" xfId="0" applyBorder="1"/>
    <xf numFmtId="17" fontId="6" fillId="0" borderId="31" xfId="0" applyNumberFormat="1" applyFont="1" applyBorder="1" applyAlignment="1">
      <alignment horizontal="right"/>
    </xf>
    <xf numFmtId="0" fontId="0" fillId="0" borderId="28" xfId="0" applyBorder="1"/>
    <xf numFmtId="0" fontId="13" fillId="0" borderId="0" xfId="0" applyFont="1"/>
    <xf numFmtId="0" fontId="0" fillId="0" borderId="8" xfId="0" applyBorder="1"/>
    <xf numFmtId="10" fontId="0" fillId="0" borderId="32" xfId="0" applyNumberFormat="1" applyBorder="1"/>
    <xf numFmtId="10" fontId="0" fillId="0" borderId="33" xfId="0" applyNumberFormat="1" applyBorder="1"/>
    <xf numFmtId="10" fontId="0" fillId="0" borderId="31" xfId="0" applyNumberFormat="1" applyBorder="1"/>
    <xf numFmtId="14" fontId="0" fillId="0" borderId="4" xfId="0" applyNumberFormat="1" applyBorder="1" applyAlignment="1">
      <alignment horizontal="right"/>
    </xf>
    <xf numFmtId="0" fontId="0" fillId="0" borderId="16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8" xfId="0" applyBorder="1">
      <extLst>
        <ext xmlns:xfpb="http://schemas.microsoft.com/office/spreadsheetml/2022/featurepropertybag" uri="{C7286773-470A-42A8-94C5-96B5CB345126}">
          <xfpb:xfComplement i="0"/>
        </ext>
      </extLst>
    </xf>
    <xf numFmtId="10" fontId="0" fillId="0" borderId="27" xfId="0" applyNumberForma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10" fontId="0" fillId="0" borderId="11" xfId="0" applyNumberForma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14" fontId="2" fillId="0" borderId="0" xfId="0" applyNumberFormat="1" applyFont="1"/>
    <xf numFmtId="167" fontId="2" fillId="0" borderId="0" xfId="0" applyNumberFormat="1" applyFont="1"/>
    <xf numFmtId="10" fontId="0" fillId="0" borderId="0" xfId="3" applyNumberFormat="1" applyFont="1"/>
    <xf numFmtId="0" fontId="2" fillId="0" borderId="4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164" fontId="1" fillId="0" borderId="4" xfId="0" applyNumberFormat="1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14" fontId="2" fillId="0" borderId="4" xfId="0" applyNumberFormat="1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14" fillId="0" borderId="0" xfId="0" applyFont="1"/>
    <xf numFmtId="0" fontId="3" fillId="0" borderId="2" xfId="0" applyFont="1" applyBorder="1" applyAlignment="1">
      <alignment horizontal="center"/>
    </xf>
    <xf numFmtId="168" fontId="1" fillId="0" borderId="0" xfId="0" applyNumberFormat="1" applyFont="1"/>
    <xf numFmtId="14" fontId="15" fillId="0" borderId="0" xfId="0" applyNumberFormat="1" applyFont="1"/>
    <xf numFmtId="10" fontId="6" fillId="0" borderId="25" xfId="0" applyNumberFormat="1" applyFont="1" applyBorder="1" applyAlignment="1">
      <alignment horizontal="right"/>
    </xf>
    <xf numFmtId="17" fontId="0" fillId="0" borderId="0" xfId="0" applyNumberFormat="1" applyAlignment="1">
      <alignment horizontal="right"/>
    </xf>
    <xf numFmtId="0" fontId="0" fillId="0" borderId="5" xfId="0" applyBorder="1"/>
    <xf numFmtId="10" fontId="0" fillId="0" borderId="34" xfId="0" applyNumberFormat="1" applyBorder="1"/>
    <xf numFmtId="17" fontId="6" fillId="0" borderId="24" xfId="0" applyNumberFormat="1" applyFont="1" applyBorder="1" applyAlignment="1">
      <alignment horizontal="right"/>
    </xf>
    <xf numFmtId="17" fontId="6" fillId="0" borderId="19" xfId="0" applyNumberFormat="1" applyFont="1" applyBorder="1" applyAlignment="1">
      <alignment horizontal="right"/>
    </xf>
    <xf numFmtId="17" fontId="6" fillId="0" borderId="34" xfId="0" applyNumberFormat="1" applyFont="1" applyBorder="1" applyAlignment="1">
      <alignment horizontal="right"/>
    </xf>
    <xf numFmtId="0" fontId="0" fillId="0" borderId="8" xfId="0" applyBorder="1" applyAlignment="1">
      <alignment horizontal="center"/>
    </xf>
    <xf numFmtId="17" fontId="6" fillId="0" borderId="21" xfId="0" applyNumberFormat="1" applyFont="1" applyBorder="1" applyAlignment="1">
      <alignment horizontal="right"/>
    </xf>
    <xf numFmtId="17" fontId="6" fillId="0" borderId="18" xfId="0" applyNumberFormat="1" applyFont="1" applyBorder="1" applyAlignment="1">
      <alignment horizontal="right"/>
    </xf>
    <xf numFmtId="10" fontId="6" fillId="0" borderId="18" xfId="0" applyNumberFormat="1" applyFont="1" applyBorder="1" applyAlignment="1">
      <alignment horizontal="right"/>
    </xf>
    <xf numFmtId="10" fontId="6" fillId="0" borderId="20" xfId="0" applyNumberFormat="1" applyFont="1" applyBorder="1" applyAlignment="1">
      <alignment horizontal="right"/>
    </xf>
    <xf numFmtId="0" fontId="0" fillId="0" borderId="35" xfId="0" applyBorder="1"/>
    <xf numFmtId="10" fontId="0" fillId="0" borderId="35" xfId="0" applyNumberFormat="1" applyBorder="1"/>
    <xf numFmtId="10" fontId="0" fillId="0" borderId="4" xfId="0" applyNumberForma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10" fontId="0" fillId="0" borderId="22" xfId="0" applyNumberForma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10" fontId="0" fillId="0" borderId="36" xfId="0" applyNumberFormat="1" applyBorder="1"/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16" fillId="0" borderId="9" xfId="0" applyFont="1" applyBorder="1"/>
    <xf numFmtId="10" fontId="0" fillId="0" borderId="39" xfId="0" applyNumberFormat="1" applyBorder="1"/>
    <xf numFmtId="17" fontId="6" fillId="0" borderId="13" xfId="0" applyNumberFormat="1" applyFont="1" applyBorder="1" applyAlignment="1">
      <alignment horizontal="right"/>
    </xf>
    <xf numFmtId="17" fontId="6" fillId="0" borderId="15" xfId="0" applyNumberFormat="1" applyFont="1" applyBorder="1" applyAlignment="1">
      <alignment horizontal="right"/>
    </xf>
    <xf numFmtId="17" fontId="6" fillId="0" borderId="40" xfId="0" applyNumberFormat="1" applyFont="1" applyBorder="1" applyAlignment="1">
      <alignment horizontal="right"/>
    </xf>
    <xf numFmtId="168" fontId="0" fillId="0" borderId="0" xfId="0" applyNumberFormat="1"/>
    <xf numFmtId="14" fontId="0" fillId="0" borderId="0" xfId="0" applyNumberFormat="1"/>
    <xf numFmtId="169" fontId="0" fillId="0" borderId="0" xfId="0" applyNumberFormat="1"/>
    <xf numFmtId="14" fontId="14" fillId="0" borderId="0" xfId="0" applyNumberFormat="1" applyFont="1"/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12" fillId="0" borderId="38" xfId="0" applyFont="1" applyBorder="1"/>
    <xf numFmtId="10" fontId="0" fillId="0" borderId="41" xfId="0" applyNumberFormat="1" applyBorder="1"/>
    <xf numFmtId="0" fontId="9" fillId="0" borderId="13" xfId="0" applyFont="1" applyBorder="1"/>
    <xf numFmtId="0" fontId="9" fillId="0" borderId="15" xfId="0" applyFont="1" applyBorder="1"/>
    <xf numFmtId="0" fontId="9" fillId="0" borderId="40" xfId="0" applyFont="1" applyBorder="1"/>
    <xf numFmtId="0" fontId="0" fillId="3" borderId="0" xfId="0" applyFill="1"/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9" fillId="3" borderId="6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4">
    <cellStyle name="Lien hypertexte" xfId="1" builtinId="8"/>
    <cellStyle name="Milliers" xfId="2" builtinId="3"/>
    <cellStyle name="Normal" xfId="0" builtinId="0"/>
    <cellStyle name="Pourcentage" xfId="3" builtinId="5"/>
  </cellStyles>
  <dxfs count="4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22/11/relationships/FeaturePropertyBag" Target="featurePropertyBag/featurePropertyBag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000"/>
              <a:t>USDT rates, </a:t>
            </a:r>
            <a:r>
              <a:rPr lang="fr-FR" sz="2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%, April 2025-April 2026</a:t>
            </a:r>
            <a:r>
              <a:rPr lang="fr-FR" sz="2000"/>
              <a:t> </a:t>
            </a:r>
          </a:p>
        </c:rich>
      </c:tx>
      <c:layout>
        <c:manualLayout>
          <c:xMode val="edge"/>
          <c:yMode val="edge"/>
          <c:x val="0.43158642462509861"/>
          <c:y val="4.03768506056527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6667992467792356E-2"/>
          <c:y val="0.14558557030976782"/>
          <c:w val="0.91596815591421243"/>
          <c:h val="0.73060989179851843"/>
        </c:manualLayout>
      </c:layout>
      <c:lineChart>
        <c:grouping val="standard"/>
        <c:varyColors val="0"/>
        <c:ser>
          <c:idx val="0"/>
          <c:order val="0"/>
          <c:tx>
            <c:strRef>
              <c:f>'pricing intermédiation '!$L$4</c:f>
              <c:strCache>
                <c:ptCount val="1"/>
                <c:pt idx="0">
                  <c:v>Borrow APY USDT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'pricing intermédiation '!$U$5:$U$369</c:f>
              <c:numCache>
                <c:formatCode>m/d/yy</c:formatCode>
                <c:ptCount val="365"/>
                <c:pt idx="0">
                  <c:v>45759</c:v>
                </c:pt>
                <c:pt idx="1">
                  <c:v>45760</c:v>
                </c:pt>
                <c:pt idx="2">
                  <c:v>45761</c:v>
                </c:pt>
                <c:pt idx="3">
                  <c:v>45762</c:v>
                </c:pt>
                <c:pt idx="4">
                  <c:v>45763</c:v>
                </c:pt>
                <c:pt idx="5">
                  <c:v>45764</c:v>
                </c:pt>
                <c:pt idx="6">
                  <c:v>45765</c:v>
                </c:pt>
                <c:pt idx="7">
                  <c:v>45766</c:v>
                </c:pt>
                <c:pt idx="8">
                  <c:v>45767</c:v>
                </c:pt>
                <c:pt idx="9">
                  <c:v>45768</c:v>
                </c:pt>
                <c:pt idx="10">
                  <c:v>45769</c:v>
                </c:pt>
                <c:pt idx="11">
                  <c:v>45770</c:v>
                </c:pt>
                <c:pt idx="12">
                  <c:v>45771</c:v>
                </c:pt>
                <c:pt idx="13">
                  <c:v>45772</c:v>
                </c:pt>
                <c:pt idx="14">
                  <c:v>45773</c:v>
                </c:pt>
                <c:pt idx="15">
                  <c:v>45774</c:v>
                </c:pt>
                <c:pt idx="16">
                  <c:v>45775</c:v>
                </c:pt>
                <c:pt idx="17">
                  <c:v>45776</c:v>
                </c:pt>
                <c:pt idx="18">
                  <c:v>45777</c:v>
                </c:pt>
                <c:pt idx="19">
                  <c:v>45778</c:v>
                </c:pt>
                <c:pt idx="20">
                  <c:v>45779</c:v>
                </c:pt>
                <c:pt idx="21">
                  <c:v>45780</c:v>
                </c:pt>
                <c:pt idx="22">
                  <c:v>45781</c:v>
                </c:pt>
                <c:pt idx="23">
                  <c:v>45782</c:v>
                </c:pt>
                <c:pt idx="24">
                  <c:v>45783</c:v>
                </c:pt>
                <c:pt idx="25">
                  <c:v>45784</c:v>
                </c:pt>
                <c:pt idx="26">
                  <c:v>45785</c:v>
                </c:pt>
                <c:pt idx="27">
                  <c:v>45786</c:v>
                </c:pt>
                <c:pt idx="28">
                  <c:v>45787</c:v>
                </c:pt>
                <c:pt idx="29">
                  <c:v>45788</c:v>
                </c:pt>
                <c:pt idx="30">
                  <c:v>45789</c:v>
                </c:pt>
                <c:pt idx="31">
                  <c:v>45790</c:v>
                </c:pt>
                <c:pt idx="32">
                  <c:v>45791</c:v>
                </c:pt>
                <c:pt idx="33">
                  <c:v>45792</c:v>
                </c:pt>
                <c:pt idx="34">
                  <c:v>45793</c:v>
                </c:pt>
                <c:pt idx="35">
                  <c:v>45794</c:v>
                </c:pt>
                <c:pt idx="36">
                  <c:v>45795</c:v>
                </c:pt>
                <c:pt idx="37">
                  <c:v>45796</c:v>
                </c:pt>
                <c:pt idx="38">
                  <c:v>45797</c:v>
                </c:pt>
                <c:pt idx="39">
                  <c:v>45798</c:v>
                </c:pt>
                <c:pt idx="40">
                  <c:v>45799</c:v>
                </c:pt>
                <c:pt idx="41">
                  <c:v>45800</c:v>
                </c:pt>
                <c:pt idx="42">
                  <c:v>45801</c:v>
                </c:pt>
                <c:pt idx="43">
                  <c:v>45802</c:v>
                </c:pt>
                <c:pt idx="44">
                  <c:v>45803</c:v>
                </c:pt>
                <c:pt idx="45">
                  <c:v>45804</c:v>
                </c:pt>
                <c:pt idx="46">
                  <c:v>45805</c:v>
                </c:pt>
                <c:pt idx="47">
                  <c:v>45806</c:v>
                </c:pt>
                <c:pt idx="48">
                  <c:v>45807</c:v>
                </c:pt>
                <c:pt idx="49">
                  <c:v>45808</c:v>
                </c:pt>
                <c:pt idx="50">
                  <c:v>45809</c:v>
                </c:pt>
                <c:pt idx="51">
                  <c:v>45810</c:v>
                </c:pt>
                <c:pt idx="52">
                  <c:v>45811</c:v>
                </c:pt>
                <c:pt idx="53">
                  <c:v>45812</c:v>
                </c:pt>
                <c:pt idx="54">
                  <c:v>45813</c:v>
                </c:pt>
                <c:pt idx="55">
                  <c:v>45814</c:v>
                </c:pt>
                <c:pt idx="56">
                  <c:v>45815</c:v>
                </c:pt>
                <c:pt idx="57">
                  <c:v>45816</c:v>
                </c:pt>
                <c:pt idx="58">
                  <c:v>45817</c:v>
                </c:pt>
                <c:pt idx="59">
                  <c:v>45818</c:v>
                </c:pt>
                <c:pt idx="60">
                  <c:v>45819</c:v>
                </c:pt>
                <c:pt idx="61">
                  <c:v>45820</c:v>
                </c:pt>
                <c:pt idx="62">
                  <c:v>45821</c:v>
                </c:pt>
                <c:pt idx="63">
                  <c:v>45822</c:v>
                </c:pt>
                <c:pt idx="64">
                  <c:v>45823</c:v>
                </c:pt>
                <c:pt idx="65">
                  <c:v>45824</c:v>
                </c:pt>
                <c:pt idx="66">
                  <c:v>45825</c:v>
                </c:pt>
                <c:pt idx="67">
                  <c:v>45826</c:v>
                </c:pt>
                <c:pt idx="68">
                  <c:v>45827</c:v>
                </c:pt>
                <c:pt idx="69">
                  <c:v>45828</c:v>
                </c:pt>
                <c:pt idx="70">
                  <c:v>45829</c:v>
                </c:pt>
                <c:pt idx="71">
                  <c:v>45830</c:v>
                </c:pt>
                <c:pt idx="72">
                  <c:v>45831</c:v>
                </c:pt>
                <c:pt idx="73">
                  <c:v>45832</c:v>
                </c:pt>
                <c:pt idx="74">
                  <c:v>45833</c:v>
                </c:pt>
                <c:pt idx="75">
                  <c:v>45834</c:v>
                </c:pt>
                <c:pt idx="76">
                  <c:v>45835</c:v>
                </c:pt>
                <c:pt idx="77">
                  <c:v>45836</c:v>
                </c:pt>
                <c:pt idx="78">
                  <c:v>45837</c:v>
                </c:pt>
                <c:pt idx="79">
                  <c:v>45838</c:v>
                </c:pt>
                <c:pt idx="80">
                  <c:v>45839</c:v>
                </c:pt>
                <c:pt idx="81">
                  <c:v>45840</c:v>
                </c:pt>
                <c:pt idx="82">
                  <c:v>45841</c:v>
                </c:pt>
                <c:pt idx="83">
                  <c:v>45842</c:v>
                </c:pt>
                <c:pt idx="84">
                  <c:v>45843</c:v>
                </c:pt>
                <c:pt idx="85">
                  <c:v>45844</c:v>
                </c:pt>
                <c:pt idx="86">
                  <c:v>45845</c:v>
                </c:pt>
                <c:pt idx="87">
                  <c:v>45846</c:v>
                </c:pt>
                <c:pt idx="88">
                  <c:v>45847</c:v>
                </c:pt>
                <c:pt idx="89">
                  <c:v>45848</c:v>
                </c:pt>
                <c:pt idx="90">
                  <c:v>45849</c:v>
                </c:pt>
                <c:pt idx="91">
                  <c:v>45850</c:v>
                </c:pt>
                <c:pt idx="92">
                  <c:v>45851</c:v>
                </c:pt>
                <c:pt idx="93">
                  <c:v>45852</c:v>
                </c:pt>
                <c:pt idx="94">
                  <c:v>45853</c:v>
                </c:pt>
                <c:pt idx="95">
                  <c:v>45854</c:v>
                </c:pt>
                <c:pt idx="96">
                  <c:v>45855</c:v>
                </c:pt>
                <c:pt idx="97">
                  <c:v>45856</c:v>
                </c:pt>
                <c:pt idx="98">
                  <c:v>45857</c:v>
                </c:pt>
                <c:pt idx="99">
                  <c:v>45858</c:v>
                </c:pt>
                <c:pt idx="100">
                  <c:v>45859</c:v>
                </c:pt>
                <c:pt idx="101">
                  <c:v>45860</c:v>
                </c:pt>
                <c:pt idx="102">
                  <c:v>45861</c:v>
                </c:pt>
                <c:pt idx="103">
                  <c:v>45862</c:v>
                </c:pt>
                <c:pt idx="104">
                  <c:v>45863</c:v>
                </c:pt>
                <c:pt idx="105">
                  <c:v>45864</c:v>
                </c:pt>
                <c:pt idx="106">
                  <c:v>45865</c:v>
                </c:pt>
                <c:pt idx="107">
                  <c:v>45866</c:v>
                </c:pt>
                <c:pt idx="108">
                  <c:v>45867</c:v>
                </c:pt>
                <c:pt idx="109">
                  <c:v>45868</c:v>
                </c:pt>
                <c:pt idx="110">
                  <c:v>45869</c:v>
                </c:pt>
                <c:pt idx="111">
                  <c:v>45870</c:v>
                </c:pt>
                <c:pt idx="112">
                  <c:v>45871</c:v>
                </c:pt>
                <c:pt idx="113">
                  <c:v>45872</c:v>
                </c:pt>
                <c:pt idx="114">
                  <c:v>45873</c:v>
                </c:pt>
                <c:pt idx="115">
                  <c:v>45874</c:v>
                </c:pt>
                <c:pt idx="116">
                  <c:v>45875</c:v>
                </c:pt>
                <c:pt idx="117">
                  <c:v>45876</c:v>
                </c:pt>
                <c:pt idx="118">
                  <c:v>45877</c:v>
                </c:pt>
                <c:pt idx="119">
                  <c:v>45878</c:v>
                </c:pt>
                <c:pt idx="120">
                  <c:v>45879</c:v>
                </c:pt>
                <c:pt idx="121">
                  <c:v>45880</c:v>
                </c:pt>
                <c:pt idx="122">
                  <c:v>45881</c:v>
                </c:pt>
                <c:pt idx="123">
                  <c:v>45882</c:v>
                </c:pt>
                <c:pt idx="124">
                  <c:v>45883</c:v>
                </c:pt>
                <c:pt idx="125">
                  <c:v>45884</c:v>
                </c:pt>
                <c:pt idx="126">
                  <c:v>45885</c:v>
                </c:pt>
                <c:pt idx="127">
                  <c:v>45886</c:v>
                </c:pt>
                <c:pt idx="128">
                  <c:v>45887</c:v>
                </c:pt>
                <c:pt idx="129">
                  <c:v>45888</c:v>
                </c:pt>
                <c:pt idx="130">
                  <c:v>45889</c:v>
                </c:pt>
                <c:pt idx="131">
                  <c:v>45890</c:v>
                </c:pt>
                <c:pt idx="132">
                  <c:v>45891</c:v>
                </c:pt>
                <c:pt idx="133">
                  <c:v>45892</c:v>
                </c:pt>
                <c:pt idx="134">
                  <c:v>45893</c:v>
                </c:pt>
                <c:pt idx="135">
                  <c:v>45894</c:v>
                </c:pt>
                <c:pt idx="136">
                  <c:v>45895</c:v>
                </c:pt>
                <c:pt idx="137">
                  <c:v>45896</c:v>
                </c:pt>
                <c:pt idx="138">
                  <c:v>45897</c:v>
                </c:pt>
                <c:pt idx="139">
                  <c:v>45898</c:v>
                </c:pt>
                <c:pt idx="140">
                  <c:v>45899</c:v>
                </c:pt>
                <c:pt idx="141">
                  <c:v>45900</c:v>
                </c:pt>
                <c:pt idx="142">
                  <c:v>45901</c:v>
                </c:pt>
                <c:pt idx="143">
                  <c:v>45902</c:v>
                </c:pt>
                <c:pt idx="144">
                  <c:v>45903</c:v>
                </c:pt>
                <c:pt idx="145">
                  <c:v>45904</c:v>
                </c:pt>
                <c:pt idx="146">
                  <c:v>45905</c:v>
                </c:pt>
                <c:pt idx="147">
                  <c:v>45906</c:v>
                </c:pt>
                <c:pt idx="148">
                  <c:v>45907</c:v>
                </c:pt>
                <c:pt idx="149">
                  <c:v>45908</c:v>
                </c:pt>
                <c:pt idx="150">
                  <c:v>45909</c:v>
                </c:pt>
                <c:pt idx="151">
                  <c:v>45910</c:v>
                </c:pt>
                <c:pt idx="152">
                  <c:v>45911</c:v>
                </c:pt>
                <c:pt idx="153">
                  <c:v>45912</c:v>
                </c:pt>
                <c:pt idx="154">
                  <c:v>45913</c:v>
                </c:pt>
                <c:pt idx="155">
                  <c:v>45914</c:v>
                </c:pt>
                <c:pt idx="156">
                  <c:v>45915</c:v>
                </c:pt>
                <c:pt idx="157">
                  <c:v>45916</c:v>
                </c:pt>
                <c:pt idx="158">
                  <c:v>45917</c:v>
                </c:pt>
                <c:pt idx="159">
                  <c:v>45918</c:v>
                </c:pt>
                <c:pt idx="160">
                  <c:v>45919</c:v>
                </c:pt>
                <c:pt idx="161">
                  <c:v>45920</c:v>
                </c:pt>
                <c:pt idx="162">
                  <c:v>45921</c:v>
                </c:pt>
                <c:pt idx="163">
                  <c:v>45922</c:v>
                </c:pt>
                <c:pt idx="164">
                  <c:v>45923</c:v>
                </c:pt>
                <c:pt idx="165">
                  <c:v>45924</c:v>
                </c:pt>
                <c:pt idx="166">
                  <c:v>45925</c:v>
                </c:pt>
                <c:pt idx="167">
                  <c:v>45926</c:v>
                </c:pt>
                <c:pt idx="168">
                  <c:v>45927</c:v>
                </c:pt>
                <c:pt idx="169">
                  <c:v>45928</c:v>
                </c:pt>
                <c:pt idx="170">
                  <c:v>45929</c:v>
                </c:pt>
                <c:pt idx="171">
                  <c:v>45930</c:v>
                </c:pt>
                <c:pt idx="172">
                  <c:v>45931</c:v>
                </c:pt>
                <c:pt idx="173">
                  <c:v>45932</c:v>
                </c:pt>
                <c:pt idx="174">
                  <c:v>45933</c:v>
                </c:pt>
                <c:pt idx="175">
                  <c:v>45934</c:v>
                </c:pt>
                <c:pt idx="176">
                  <c:v>45935</c:v>
                </c:pt>
                <c:pt idx="177">
                  <c:v>45936</c:v>
                </c:pt>
                <c:pt idx="178">
                  <c:v>45937</c:v>
                </c:pt>
                <c:pt idx="179">
                  <c:v>45938</c:v>
                </c:pt>
                <c:pt idx="180">
                  <c:v>45939</c:v>
                </c:pt>
                <c:pt idx="181">
                  <c:v>45940</c:v>
                </c:pt>
                <c:pt idx="182">
                  <c:v>45941</c:v>
                </c:pt>
                <c:pt idx="183">
                  <c:v>45942</c:v>
                </c:pt>
                <c:pt idx="184">
                  <c:v>45943</c:v>
                </c:pt>
                <c:pt idx="185">
                  <c:v>45944</c:v>
                </c:pt>
                <c:pt idx="186">
                  <c:v>45945</c:v>
                </c:pt>
                <c:pt idx="187">
                  <c:v>45946</c:v>
                </c:pt>
                <c:pt idx="188">
                  <c:v>45947</c:v>
                </c:pt>
                <c:pt idx="189">
                  <c:v>45948</c:v>
                </c:pt>
                <c:pt idx="190">
                  <c:v>45949</c:v>
                </c:pt>
                <c:pt idx="191">
                  <c:v>45950</c:v>
                </c:pt>
                <c:pt idx="192">
                  <c:v>45951</c:v>
                </c:pt>
                <c:pt idx="193">
                  <c:v>45952</c:v>
                </c:pt>
                <c:pt idx="194">
                  <c:v>45953</c:v>
                </c:pt>
                <c:pt idx="195">
                  <c:v>45954</c:v>
                </c:pt>
                <c:pt idx="196">
                  <c:v>45955</c:v>
                </c:pt>
                <c:pt idx="197">
                  <c:v>45956</c:v>
                </c:pt>
                <c:pt idx="198">
                  <c:v>45957</c:v>
                </c:pt>
                <c:pt idx="199">
                  <c:v>45958</c:v>
                </c:pt>
                <c:pt idx="200">
                  <c:v>45959</c:v>
                </c:pt>
                <c:pt idx="201">
                  <c:v>45960</c:v>
                </c:pt>
                <c:pt idx="202">
                  <c:v>45961</c:v>
                </c:pt>
                <c:pt idx="203">
                  <c:v>45962</c:v>
                </c:pt>
                <c:pt idx="204">
                  <c:v>45963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45969</c:v>
                </c:pt>
                <c:pt idx="211">
                  <c:v>45970</c:v>
                </c:pt>
                <c:pt idx="212">
                  <c:v>45971</c:v>
                </c:pt>
                <c:pt idx="213">
                  <c:v>45972</c:v>
                </c:pt>
                <c:pt idx="214">
                  <c:v>45973</c:v>
                </c:pt>
                <c:pt idx="215">
                  <c:v>45974</c:v>
                </c:pt>
                <c:pt idx="216">
                  <c:v>45975</c:v>
                </c:pt>
                <c:pt idx="217">
                  <c:v>45976</c:v>
                </c:pt>
                <c:pt idx="218">
                  <c:v>45977</c:v>
                </c:pt>
                <c:pt idx="219">
                  <c:v>45978</c:v>
                </c:pt>
                <c:pt idx="220">
                  <c:v>45979</c:v>
                </c:pt>
                <c:pt idx="221">
                  <c:v>45980</c:v>
                </c:pt>
                <c:pt idx="222">
                  <c:v>45981</c:v>
                </c:pt>
                <c:pt idx="223">
                  <c:v>45982</c:v>
                </c:pt>
                <c:pt idx="224">
                  <c:v>45983</c:v>
                </c:pt>
                <c:pt idx="225">
                  <c:v>45984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45990</c:v>
                </c:pt>
                <c:pt idx="232">
                  <c:v>45991</c:v>
                </c:pt>
                <c:pt idx="233">
                  <c:v>45992</c:v>
                </c:pt>
                <c:pt idx="234">
                  <c:v>45993</c:v>
                </c:pt>
                <c:pt idx="235">
                  <c:v>45994</c:v>
                </c:pt>
                <c:pt idx="236">
                  <c:v>45995</c:v>
                </c:pt>
                <c:pt idx="237">
                  <c:v>45996</c:v>
                </c:pt>
                <c:pt idx="238">
                  <c:v>45997</c:v>
                </c:pt>
                <c:pt idx="239">
                  <c:v>45998</c:v>
                </c:pt>
                <c:pt idx="240">
                  <c:v>45999</c:v>
                </c:pt>
                <c:pt idx="241">
                  <c:v>46000</c:v>
                </c:pt>
                <c:pt idx="242">
                  <c:v>46001</c:v>
                </c:pt>
                <c:pt idx="243">
                  <c:v>46002</c:v>
                </c:pt>
                <c:pt idx="244">
                  <c:v>46003</c:v>
                </c:pt>
                <c:pt idx="245">
                  <c:v>46004</c:v>
                </c:pt>
                <c:pt idx="246">
                  <c:v>46005</c:v>
                </c:pt>
                <c:pt idx="247">
                  <c:v>46006</c:v>
                </c:pt>
                <c:pt idx="248">
                  <c:v>46007</c:v>
                </c:pt>
                <c:pt idx="249">
                  <c:v>46008</c:v>
                </c:pt>
                <c:pt idx="250">
                  <c:v>46009</c:v>
                </c:pt>
                <c:pt idx="251">
                  <c:v>46010</c:v>
                </c:pt>
                <c:pt idx="252">
                  <c:v>46011</c:v>
                </c:pt>
                <c:pt idx="253">
                  <c:v>46012</c:v>
                </c:pt>
                <c:pt idx="254">
                  <c:v>46013</c:v>
                </c:pt>
                <c:pt idx="255">
                  <c:v>46014</c:v>
                </c:pt>
                <c:pt idx="256">
                  <c:v>46015</c:v>
                </c:pt>
                <c:pt idx="257">
                  <c:v>46016</c:v>
                </c:pt>
                <c:pt idx="258">
                  <c:v>46017</c:v>
                </c:pt>
                <c:pt idx="259">
                  <c:v>46018</c:v>
                </c:pt>
                <c:pt idx="260">
                  <c:v>46019</c:v>
                </c:pt>
                <c:pt idx="261">
                  <c:v>46020</c:v>
                </c:pt>
                <c:pt idx="262">
                  <c:v>46021</c:v>
                </c:pt>
                <c:pt idx="263">
                  <c:v>46022</c:v>
                </c:pt>
                <c:pt idx="264">
                  <c:v>46023</c:v>
                </c:pt>
                <c:pt idx="265">
                  <c:v>46024</c:v>
                </c:pt>
                <c:pt idx="266">
                  <c:v>46025</c:v>
                </c:pt>
                <c:pt idx="267">
                  <c:v>46026</c:v>
                </c:pt>
                <c:pt idx="268">
                  <c:v>46027</c:v>
                </c:pt>
                <c:pt idx="269">
                  <c:v>46028</c:v>
                </c:pt>
                <c:pt idx="270">
                  <c:v>46029</c:v>
                </c:pt>
                <c:pt idx="271">
                  <c:v>46030</c:v>
                </c:pt>
                <c:pt idx="272">
                  <c:v>46031</c:v>
                </c:pt>
                <c:pt idx="273">
                  <c:v>46032</c:v>
                </c:pt>
                <c:pt idx="274">
                  <c:v>46033</c:v>
                </c:pt>
                <c:pt idx="275">
                  <c:v>46034</c:v>
                </c:pt>
                <c:pt idx="276">
                  <c:v>46035</c:v>
                </c:pt>
                <c:pt idx="277">
                  <c:v>46036</c:v>
                </c:pt>
                <c:pt idx="278">
                  <c:v>46037</c:v>
                </c:pt>
                <c:pt idx="279">
                  <c:v>46038</c:v>
                </c:pt>
                <c:pt idx="280">
                  <c:v>46039</c:v>
                </c:pt>
                <c:pt idx="281">
                  <c:v>46040</c:v>
                </c:pt>
                <c:pt idx="282">
                  <c:v>46041</c:v>
                </c:pt>
                <c:pt idx="283">
                  <c:v>46042</c:v>
                </c:pt>
                <c:pt idx="284">
                  <c:v>46043</c:v>
                </c:pt>
                <c:pt idx="285">
                  <c:v>46044</c:v>
                </c:pt>
                <c:pt idx="286">
                  <c:v>46045</c:v>
                </c:pt>
                <c:pt idx="287">
                  <c:v>46046</c:v>
                </c:pt>
                <c:pt idx="288">
                  <c:v>46047</c:v>
                </c:pt>
                <c:pt idx="289">
                  <c:v>46048</c:v>
                </c:pt>
                <c:pt idx="290">
                  <c:v>46049</c:v>
                </c:pt>
                <c:pt idx="291">
                  <c:v>46050</c:v>
                </c:pt>
                <c:pt idx="292">
                  <c:v>46051</c:v>
                </c:pt>
                <c:pt idx="293">
                  <c:v>46052</c:v>
                </c:pt>
                <c:pt idx="294">
                  <c:v>46053</c:v>
                </c:pt>
                <c:pt idx="295">
                  <c:v>46054</c:v>
                </c:pt>
                <c:pt idx="296">
                  <c:v>46055</c:v>
                </c:pt>
                <c:pt idx="297">
                  <c:v>46056</c:v>
                </c:pt>
                <c:pt idx="298">
                  <c:v>46057</c:v>
                </c:pt>
                <c:pt idx="299">
                  <c:v>46058</c:v>
                </c:pt>
                <c:pt idx="300">
                  <c:v>46059</c:v>
                </c:pt>
                <c:pt idx="301">
                  <c:v>46060</c:v>
                </c:pt>
                <c:pt idx="302">
                  <c:v>46061</c:v>
                </c:pt>
                <c:pt idx="303">
                  <c:v>46062</c:v>
                </c:pt>
                <c:pt idx="304">
                  <c:v>46063</c:v>
                </c:pt>
                <c:pt idx="305">
                  <c:v>46064</c:v>
                </c:pt>
                <c:pt idx="306">
                  <c:v>46065</c:v>
                </c:pt>
                <c:pt idx="307">
                  <c:v>46066</c:v>
                </c:pt>
                <c:pt idx="308">
                  <c:v>46067</c:v>
                </c:pt>
                <c:pt idx="309">
                  <c:v>46068</c:v>
                </c:pt>
                <c:pt idx="310">
                  <c:v>46069</c:v>
                </c:pt>
                <c:pt idx="311">
                  <c:v>46070</c:v>
                </c:pt>
                <c:pt idx="312">
                  <c:v>46071</c:v>
                </c:pt>
                <c:pt idx="313">
                  <c:v>46072</c:v>
                </c:pt>
                <c:pt idx="314">
                  <c:v>46073</c:v>
                </c:pt>
                <c:pt idx="315">
                  <c:v>46074</c:v>
                </c:pt>
                <c:pt idx="316">
                  <c:v>46075</c:v>
                </c:pt>
                <c:pt idx="317">
                  <c:v>46076</c:v>
                </c:pt>
                <c:pt idx="318">
                  <c:v>46077</c:v>
                </c:pt>
                <c:pt idx="319">
                  <c:v>46078</c:v>
                </c:pt>
                <c:pt idx="320">
                  <c:v>46079</c:v>
                </c:pt>
                <c:pt idx="321">
                  <c:v>46080</c:v>
                </c:pt>
                <c:pt idx="322">
                  <c:v>46081</c:v>
                </c:pt>
                <c:pt idx="323">
                  <c:v>46082</c:v>
                </c:pt>
                <c:pt idx="324">
                  <c:v>46083</c:v>
                </c:pt>
                <c:pt idx="325">
                  <c:v>46084</c:v>
                </c:pt>
                <c:pt idx="326">
                  <c:v>46085</c:v>
                </c:pt>
                <c:pt idx="327">
                  <c:v>46086</c:v>
                </c:pt>
                <c:pt idx="328">
                  <c:v>46087</c:v>
                </c:pt>
                <c:pt idx="329">
                  <c:v>46088</c:v>
                </c:pt>
                <c:pt idx="330">
                  <c:v>46089</c:v>
                </c:pt>
                <c:pt idx="331">
                  <c:v>46090</c:v>
                </c:pt>
                <c:pt idx="332">
                  <c:v>46091</c:v>
                </c:pt>
                <c:pt idx="333">
                  <c:v>46092</c:v>
                </c:pt>
                <c:pt idx="334">
                  <c:v>46093</c:v>
                </c:pt>
                <c:pt idx="335">
                  <c:v>46094</c:v>
                </c:pt>
                <c:pt idx="336">
                  <c:v>46095</c:v>
                </c:pt>
                <c:pt idx="337">
                  <c:v>46096</c:v>
                </c:pt>
                <c:pt idx="338">
                  <c:v>46097</c:v>
                </c:pt>
                <c:pt idx="339">
                  <c:v>46098</c:v>
                </c:pt>
                <c:pt idx="340">
                  <c:v>46099</c:v>
                </c:pt>
                <c:pt idx="341">
                  <c:v>46100</c:v>
                </c:pt>
                <c:pt idx="342">
                  <c:v>46101</c:v>
                </c:pt>
                <c:pt idx="343">
                  <c:v>46102</c:v>
                </c:pt>
                <c:pt idx="344">
                  <c:v>46103</c:v>
                </c:pt>
                <c:pt idx="345">
                  <c:v>46104</c:v>
                </c:pt>
                <c:pt idx="346">
                  <c:v>46105</c:v>
                </c:pt>
                <c:pt idx="347">
                  <c:v>46106</c:v>
                </c:pt>
                <c:pt idx="348">
                  <c:v>46107</c:v>
                </c:pt>
                <c:pt idx="349">
                  <c:v>46108</c:v>
                </c:pt>
                <c:pt idx="350">
                  <c:v>46109</c:v>
                </c:pt>
                <c:pt idx="351">
                  <c:v>46110</c:v>
                </c:pt>
                <c:pt idx="352">
                  <c:v>46111</c:v>
                </c:pt>
                <c:pt idx="353">
                  <c:v>46112</c:v>
                </c:pt>
                <c:pt idx="354">
                  <c:v>46113</c:v>
                </c:pt>
                <c:pt idx="355">
                  <c:v>46114</c:v>
                </c:pt>
                <c:pt idx="356">
                  <c:v>46115</c:v>
                </c:pt>
                <c:pt idx="357">
                  <c:v>46116</c:v>
                </c:pt>
                <c:pt idx="358">
                  <c:v>46117</c:v>
                </c:pt>
                <c:pt idx="359">
                  <c:v>46118</c:v>
                </c:pt>
                <c:pt idx="360">
                  <c:v>46119</c:v>
                </c:pt>
                <c:pt idx="361">
                  <c:v>46120</c:v>
                </c:pt>
                <c:pt idx="362">
                  <c:v>46121</c:v>
                </c:pt>
                <c:pt idx="363">
                  <c:v>46122</c:v>
                </c:pt>
                <c:pt idx="364">
                  <c:v>46123</c:v>
                </c:pt>
              </c:numCache>
            </c:numRef>
          </c:cat>
          <c:val>
            <c:numRef>
              <c:f>'pricing intermédiation '!$M$5:$M$369</c:f>
              <c:numCache>
                <c:formatCode>0.00%</c:formatCode>
                <c:ptCount val="365"/>
                <c:pt idx="0">
                  <c:v>2.6000000000000002E-2</c:v>
                </c:pt>
                <c:pt idx="1">
                  <c:v>4.0300000000000002E-2</c:v>
                </c:pt>
                <c:pt idx="2">
                  <c:v>4.1799999999999997E-2</c:v>
                </c:pt>
                <c:pt idx="3">
                  <c:v>3.5900000000000001E-2</c:v>
                </c:pt>
                <c:pt idx="4">
                  <c:v>4.5499999999999999E-2</c:v>
                </c:pt>
                <c:pt idx="5">
                  <c:v>2.92E-2</c:v>
                </c:pt>
                <c:pt idx="6">
                  <c:v>0.04</c:v>
                </c:pt>
                <c:pt idx="7">
                  <c:v>3.8399999999999997E-2</c:v>
                </c:pt>
                <c:pt idx="8">
                  <c:v>4.0800000000000003E-2</c:v>
                </c:pt>
                <c:pt idx="9">
                  <c:v>0.04</c:v>
                </c:pt>
                <c:pt idx="10">
                  <c:v>4.4500000000000005E-2</c:v>
                </c:pt>
                <c:pt idx="11">
                  <c:v>5.2300000000000006E-2</c:v>
                </c:pt>
                <c:pt idx="12">
                  <c:v>4.2099999999999999E-2</c:v>
                </c:pt>
                <c:pt idx="13">
                  <c:v>4.1799999999999997E-2</c:v>
                </c:pt>
                <c:pt idx="14">
                  <c:v>4.1299999999999996E-2</c:v>
                </c:pt>
                <c:pt idx="15">
                  <c:v>4.3499999999999997E-2</c:v>
                </c:pt>
                <c:pt idx="16">
                  <c:v>4.1799999999999997E-2</c:v>
                </c:pt>
                <c:pt idx="17">
                  <c:v>3.7599999999999995E-2</c:v>
                </c:pt>
                <c:pt idx="18">
                  <c:v>4.0599999999999997E-2</c:v>
                </c:pt>
                <c:pt idx="19">
                  <c:v>3.8300000000000001E-2</c:v>
                </c:pt>
                <c:pt idx="20">
                  <c:v>3.7200000000000004E-2</c:v>
                </c:pt>
                <c:pt idx="21">
                  <c:v>4.0300000000000002E-2</c:v>
                </c:pt>
                <c:pt idx="22">
                  <c:v>4.6399999999999997E-2</c:v>
                </c:pt>
                <c:pt idx="23">
                  <c:v>4.3799999999999999E-2</c:v>
                </c:pt>
                <c:pt idx="24">
                  <c:v>3.7999999999999999E-2</c:v>
                </c:pt>
                <c:pt idx="25">
                  <c:v>4.3400000000000001E-2</c:v>
                </c:pt>
                <c:pt idx="26">
                  <c:v>4.0500000000000001E-2</c:v>
                </c:pt>
                <c:pt idx="27">
                  <c:v>0.05</c:v>
                </c:pt>
                <c:pt idx="28">
                  <c:v>4.3899999999999995E-2</c:v>
                </c:pt>
                <c:pt idx="29">
                  <c:v>4.7E-2</c:v>
                </c:pt>
                <c:pt idx="30">
                  <c:v>4.2599999999999999E-2</c:v>
                </c:pt>
                <c:pt idx="31">
                  <c:v>4.6100000000000002E-2</c:v>
                </c:pt>
                <c:pt idx="32">
                  <c:v>5.5300000000000002E-2</c:v>
                </c:pt>
                <c:pt idx="33">
                  <c:v>5.3099999999999994E-2</c:v>
                </c:pt>
                <c:pt idx="34">
                  <c:v>7.6299999999999993E-2</c:v>
                </c:pt>
                <c:pt idx="35">
                  <c:v>5.79E-2</c:v>
                </c:pt>
                <c:pt idx="36">
                  <c:v>4.8799999999999996E-2</c:v>
                </c:pt>
                <c:pt idx="37">
                  <c:v>6.480000000000001E-2</c:v>
                </c:pt>
                <c:pt idx="38">
                  <c:v>3.9800000000000002E-2</c:v>
                </c:pt>
                <c:pt idx="39">
                  <c:v>5.2000000000000005E-2</c:v>
                </c:pt>
                <c:pt idx="40">
                  <c:v>5.04E-2</c:v>
                </c:pt>
                <c:pt idx="41">
                  <c:v>4.7300000000000002E-2</c:v>
                </c:pt>
                <c:pt idx="42">
                  <c:v>5.3800000000000001E-2</c:v>
                </c:pt>
                <c:pt idx="43">
                  <c:v>4.9200000000000001E-2</c:v>
                </c:pt>
                <c:pt idx="44">
                  <c:v>5.16E-2</c:v>
                </c:pt>
                <c:pt idx="45">
                  <c:v>4.8899999999999999E-2</c:v>
                </c:pt>
                <c:pt idx="46">
                  <c:v>4.8099999999999997E-2</c:v>
                </c:pt>
                <c:pt idx="47">
                  <c:v>5.1200000000000002E-2</c:v>
                </c:pt>
                <c:pt idx="48">
                  <c:v>4.5999999999999999E-2</c:v>
                </c:pt>
                <c:pt idx="49">
                  <c:v>5.5500000000000001E-2</c:v>
                </c:pt>
                <c:pt idx="50">
                  <c:v>4.8099999999999997E-2</c:v>
                </c:pt>
                <c:pt idx="51">
                  <c:v>5.2400000000000002E-2</c:v>
                </c:pt>
                <c:pt idx="52">
                  <c:v>5.4699999999999999E-2</c:v>
                </c:pt>
                <c:pt idx="53">
                  <c:v>5.0199999999999995E-2</c:v>
                </c:pt>
                <c:pt idx="54">
                  <c:v>5.4100000000000002E-2</c:v>
                </c:pt>
                <c:pt idx="55">
                  <c:v>9.06E-2</c:v>
                </c:pt>
                <c:pt idx="56">
                  <c:v>5.9200000000000003E-2</c:v>
                </c:pt>
                <c:pt idx="57">
                  <c:v>5.6900000000000006E-2</c:v>
                </c:pt>
                <c:pt idx="58">
                  <c:v>5.1299999999999998E-2</c:v>
                </c:pt>
                <c:pt idx="59">
                  <c:v>6.9699999999999998E-2</c:v>
                </c:pt>
                <c:pt idx="60">
                  <c:v>6.0400000000000002E-2</c:v>
                </c:pt>
                <c:pt idx="61">
                  <c:v>5.3800000000000001E-2</c:v>
                </c:pt>
                <c:pt idx="62">
                  <c:v>5.16E-2</c:v>
                </c:pt>
                <c:pt idx="63">
                  <c:v>4.5999999999999999E-2</c:v>
                </c:pt>
                <c:pt idx="64">
                  <c:v>5.4699999999999999E-2</c:v>
                </c:pt>
                <c:pt idx="65">
                  <c:v>5.1200000000000002E-2</c:v>
                </c:pt>
                <c:pt idx="66">
                  <c:v>5.1399999999999994E-2</c:v>
                </c:pt>
                <c:pt idx="67">
                  <c:v>4.7599999999999996E-2</c:v>
                </c:pt>
                <c:pt idx="68">
                  <c:v>4.7599999999999996E-2</c:v>
                </c:pt>
                <c:pt idx="69">
                  <c:v>4.6199999999999998E-2</c:v>
                </c:pt>
                <c:pt idx="70">
                  <c:v>5.2000000000000005E-2</c:v>
                </c:pt>
                <c:pt idx="71">
                  <c:v>4.9800000000000004E-2</c:v>
                </c:pt>
                <c:pt idx="72">
                  <c:v>5.1200000000000002E-2</c:v>
                </c:pt>
                <c:pt idx="73">
                  <c:v>6.4500000000000002E-2</c:v>
                </c:pt>
                <c:pt idx="74">
                  <c:v>4.7100000000000003E-2</c:v>
                </c:pt>
                <c:pt idx="75">
                  <c:v>5.2600000000000001E-2</c:v>
                </c:pt>
                <c:pt idx="76">
                  <c:v>4.5700000000000005E-2</c:v>
                </c:pt>
                <c:pt idx="77">
                  <c:v>5.1100000000000007E-2</c:v>
                </c:pt>
                <c:pt idx="78">
                  <c:v>4.1399999999999999E-2</c:v>
                </c:pt>
                <c:pt idx="79">
                  <c:v>4.5499999999999999E-2</c:v>
                </c:pt>
                <c:pt idx="80">
                  <c:v>3.9100000000000003E-2</c:v>
                </c:pt>
                <c:pt idx="81">
                  <c:v>4.6699999999999998E-2</c:v>
                </c:pt>
                <c:pt idx="82">
                  <c:v>4.8099999999999997E-2</c:v>
                </c:pt>
                <c:pt idx="83">
                  <c:v>4.58E-2</c:v>
                </c:pt>
                <c:pt idx="84">
                  <c:v>5.1100000000000007E-2</c:v>
                </c:pt>
                <c:pt idx="85">
                  <c:v>4.6699999999999998E-2</c:v>
                </c:pt>
                <c:pt idx="86">
                  <c:v>4.8499999999999995E-2</c:v>
                </c:pt>
                <c:pt idx="87">
                  <c:v>4.7199999999999999E-2</c:v>
                </c:pt>
                <c:pt idx="88">
                  <c:v>4.9599999999999998E-2</c:v>
                </c:pt>
                <c:pt idx="89">
                  <c:v>5.21E-2</c:v>
                </c:pt>
                <c:pt idx="90">
                  <c:v>4.9699999999999994E-2</c:v>
                </c:pt>
                <c:pt idx="91">
                  <c:v>4.9100000000000005E-2</c:v>
                </c:pt>
                <c:pt idx="92">
                  <c:v>5.4400000000000004E-2</c:v>
                </c:pt>
                <c:pt idx="93">
                  <c:v>5.8099999999999999E-2</c:v>
                </c:pt>
                <c:pt idx="94">
                  <c:v>5.1399999999999994E-2</c:v>
                </c:pt>
                <c:pt idx="95">
                  <c:v>5.1799999999999999E-2</c:v>
                </c:pt>
                <c:pt idx="96">
                  <c:v>5.3800000000000001E-2</c:v>
                </c:pt>
                <c:pt idx="97">
                  <c:v>6.6799999999999998E-2</c:v>
                </c:pt>
                <c:pt idx="98">
                  <c:v>6.3799999999999996E-2</c:v>
                </c:pt>
                <c:pt idx="99">
                  <c:v>5.28E-2</c:v>
                </c:pt>
                <c:pt idx="100">
                  <c:v>5.04E-2</c:v>
                </c:pt>
                <c:pt idx="101">
                  <c:v>4.5700000000000005E-2</c:v>
                </c:pt>
                <c:pt idx="102">
                  <c:v>4.7300000000000002E-2</c:v>
                </c:pt>
                <c:pt idx="103">
                  <c:v>4.24E-2</c:v>
                </c:pt>
                <c:pt idx="104">
                  <c:v>5.1399999999999994E-2</c:v>
                </c:pt>
                <c:pt idx="105">
                  <c:v>4.5700000000000005E-2</c:v>
                </c:pt>
                <c:pt idx="106">
                  <c:v>4.6199999999999998E-2</c:v>
                </c:pt>
                <c:pt idx="107">
                  <c:v>4.8899999999999999E-2</c:v>
                </c:pt>
                <c:pt idx="108">
                  <c:v>4.7899999999999998E-2</c:v>
                </c:pt>
                <c:pt idx="109">
                  <c:v>4.3499999999999997E-2</c:v>
                </c:pt>
                <c:pt idx="110">
                  <c:v>5.16E-2</c:v>
                </c:pt>
                <c:pt idx="111">
                  <c:v>4.2699999999999995E-2</c:v>
                </c:pt>
                <c:pt idx="112">
                  <c:v>5.9299999999999999E-2</c:v>
                </c:pt>
                <c:pt idx="113">
                  <c:v>5.04E-2</c:v>
                </c:pt>
                <c:pt idx="114">
                  <c:v>4.4800000000000006E-2</c:v>
                </c:pt>
                <c:pt idx="115">
                  <c:v>5.7500000000000002E-2</c:v>
                </c:pt>
                <c:pt idx="116">
                  <c:v>4.6500000000000007E-2</c:v>
                </c:pt>
                <c:pt idx="117">
                  <c:v>0.05</c:v>
                </c:pt>
                <c:pt idx="118">
                  <c:v>4.9500000000000002E-2</c:v>
                </c:pt>
                <c:pt idx="119">
                  <c:v>5.0599999999999999E-2</c:v>
                </c:pt>
                <c:pt idx="120">
                  <c:v>5.1299999999999998E-2</c:v>
                </c:pt>
                <c:pt idx="121">
                  <c:v>5.4100000000000002E-2</c:v>
                </c:pt>
                <c:pt idx="122">
                  <c:v>5.33E-2</c:v>
                </c:pt>
                <c:pt idx="123">
                  <c:v>6.0599999999999994E-2</c:v>
                </c:pt>
                <c:pt idx="124">
                  <c:v>6.2300000000000001E-2</c:v>
                </c:pt>
                <c:pt idx="125">
                  <c:v>8.6099999999999996E-2</c:v>
                </c:pt>
                <c:pt idx="126">
                  <c:v>9.8900000000000002E-2</c:v>
                </c:pt>
                <c:pt idx="127">
                  <c:v>9.1400000000000009E-2</c:v>
                </c:pt>
                <c:pt idx="128">
                  <c:v>9.6699999999999994E-2</c:v>
                </c:pt>
                <c:pt idx="129">
                  <c:v>9.3299999999999994E-2</c:v>
                </c:pt>
                <c:pt idx="130">
                  <c:v>8.4100000000000008E-2</c:v>
                </c:pt>
                <c:pt idx="131">
                  <c:v>7.2800000000000004E-2</c:v>
                </c:pt>
                <c:pt idx="132">
                  <c:v>7.5499999999999998E-2</c:v>
                </c:pt>
                <c:pt idx="133">
                  <c:v>7.0499999999999993E-2</c:v>
                </c:pt>
                <c:pt idx="134">
                  <c:v>5.62E-2</c:v>
                </c:pt>
                <c:pt idx="135">
                  <c:v>6.7400000000000002E-2</c:v>
                </c:pt>
                <c:pt idx="136">
                  <c:v>5.6299999999999996E-2</c:v>
                </c:pt>
                <c:pt idx="137">
                  <c:v>5.2199999999999996E-2</c:v>
                </c:pt>
                <c:pt idx="138">
                  <c:v>5.96E-2</c:v>
                </c:pt>
                <c:pt idx="139">
                  <c:v>5.9800000000000006E-2</c:v>
                </c:pt>
                <c:pt idx="140">
                  <c:v>5.79E-2</c:v>
                </c:pt>
                <c:pt idx="141">
                  <c:v>5.4600000000000003E-2</c:v>
                </c:pt>
                <c:pt idx="142">
                  <c:v>0.06</c:v>
                </c:pt>
                <c:pt idx="143">
                  <c:v>5.8799999999999998E-2</c:v>
                </c:pt>
                <c:pt idx="144">
                  <c:v>6.6900000000000001E-2</c:v>
                </c:pt>
                <c:pt idx="145">
                  <c:v>6.6799999999999998E-2</c:v>
                </c:pt>
                <c:pt idx="146">
                  <c:v>6.1600000000000002E-2</c:v>
                </c:pt>
                <c:pt idx="147">
                  <c:v>5.9000000000000004E-2</c:v>
                </c:pt>
                <c:pt idx="148">
                  <c:v>6.4500000000000002E-2</c:v>
                </c:pt>
                <c:pt idx="149">
                  <c:v>5.9800000000000006E-2</c:v>
                </c:pt>
                <c:pt idx="150">
                  <c:v>5.7099999999999998E-2</c:v>
                </c:pt>
                <c:pt idx="151">
                  <c:v>5.7000000000000002E-2</c:v>
                </c:pt>
                <c:pt idx="152">
                  <c:v>6.0599999999999994E-2</c:v>
                </c:pt>
                <c:pt idx="153">
                  <c:v>5.7999999999999996E-2</c:v>
                </c:pt>
                <c:pt idx="154">
                  <c:v>6.4500000000000002E-2</c:v>
                </c:pt>
                <c:pt idx="155">
                  <c:v>5.91E-2</c:v>
                </c:pt>
                <c:pt idx="156">
                  <c:v>6.2300000000000001E-2</c:v>
                </c:pt>
                <c:pt idx="157">
                  <c:v>7.0900000000000005E-2</c:v>
                </c:pt>
                <c:pt idx="158">
                  <c:v>8.3499999999999991E-2</c:v>
                </c:pt>
                <c:pt idx="159">
                  <c:v>9.4399999999999998E-2</c:v>
                </c:pt>
                <c:pt idx="160">
                  <c:v>6.8900000000000003E-2</c:v>
                </c:pt>
                <c:pt idx="161">
                  <c:v>6.4100000000000004E-2</c:v>
                </c:pt>
                <c:pt idx="162">
                  <c:v>6.3899999999999998E-2</c:v>
                </c:pt>
                <c:pt idx="163">
                  <c:v>6.2100000000000002E-2</c:v>
                </c:pt>
                <c:pt idx="164">
                  <c:v>5.7300000000000004E-2</c:v>
                </c:pt>
                <c:pt idx="165">
                  <c:v>6.7099999999999993E-2</c:v>
                </c:pt>
                <c:pt idx="166">
                  <c:v>6.5700000000000008E-2</c:v>
                </c:pt>
                <c:pt idx="167">
                  <c:v>6.4100000000000004E-2</c:v>
                </c:pt>
                <c:pt idx="168">
                  <c:v>6.4600000000000005E-2</c:v>
                </c:pt>
                <c:pt idx="169">
                  <c:v>7.2000000000000008E-2</c:v>
                </c:pt>
                <c:pt idx="170">
                  <c:v>6.6100000000000006E-2</c:v>
                </c:pt>
                <c:pt idx="171">
                  <c:v>6.0400000000000002E-2</c:v>
                </c:pt>
                <c:pt idx="172">
                  <c:v>6.4199999999999993E-2</c:v>
                </c:pt>
                <c:pt idx="173">
                  <c:v>6.0700000000000004E-2</c:v>
                </c:pt>
                <c:pt idx="174">
                  <c:v>6.4100000000000004E-2</c:v>
                </c:pt>
                <c:pt idx="175">
                  <c:v>6.2100000000000002E-2</c:v>
                </c:pt>
                <c:pt idx="176">
                  <c:v>6.0400000000000002E-2</c:v>
                </c:pt>
                <c:pt idx="177">
                  <c:v>0.06</c:v>
                </c:pt>
                <c:pt idx="178">
                  <c:v>6.1200000000000004E-2</c:v>
                </c:pt>
                <c:pt idx="179">
                  <c:v>5.3600000000000002E-2</c:v>
                </c:pt>
                <c:pt idx="180">
                  <c:v>5.4800000000000001E-2</c:v>
                </c:pt>
                <c:pt idx="181">
                  <c:v>6.4100000000000004E-2</c:v>
                </c:pt>
                <c:pt idx="182">
                  <c:v>7.2599999999999998E-2</c:v>
                </c:pt>
                <c:pt idx="183">
                  <c:v>4.7199999999999999E-2</c:v>
                </c:pt>
                <c:pt idx="184">
                  <c:v>7.0699999999999999E-2</c:v>
                </c:pt>
                <c:pt idx="185">
                  <c:v>6.1100000000000002E-2</c:v>
                </c:pt>
                <c:pt idx="186">
                  <c:v>6.0899999999999996E-2</c:v>
                </c:pt>
                <c:pt idx="187">
                  <c:v>5.5899999999999998E-2</c:v>
                </c:pt>
                <c:pt idx="188">
                  <c:v>5.8400000000000001E-2</c:v>
                </c:pt>
                <c:pt idx="189">
                  <c:v>5.04E-2</c:v>
                </c:pt>
                <c:pt idx="190">
                  <c:v>5.6399999999999999E-2</c:v>
                </c:pt>
                <c:pt idx="191">
                  <c:v>5.96E-2</c:v>
                </c:pt>
                <c:pt idx="192">
                  <c:v>5.3600000000000002E-2</c:v>
                </c:pt>
                <c:pt idx="193">
                  <c:v>5.7599999999999998E-2</c:v>
                </c:pt>
                <c:pt idx="194">
                  <c:v>5.1299999999999998E-2</c:v>
                </c:pt>
                <c:pt idx="195">
                  <c:v>6.3700000000000007E-2</c:v>
                </c:pt>
                <c:pt idx="196">
                  <c:v>5.5899999999999998E-2</c:v>
                </c:pt>
                <c:pt idx="197">
                  <c:v>5.6600000000000004E-2</c:v>
                </c:pt>
                <c:pt idx="198">
                  <c:v>5.7200000000000001E-2</c:v>
                </c:pt>
                <c:pt idx="199">
                  <c:v>4.6900000000000004E-2</c:v>
                </c:pt>
                <c:pt idx="200">
                  <c:v>5.5500000000000001E-2</c:v>
                </c:pt>
                <c:pt idx="201">
                  <c:v>5.57E-2</c:v>
                </c:pt>
                <c:pt idx="202">
                  <c:v>5.1799999999999999E-2</c:v>
                </c:pt>
                <c:pt idx="203">
                  <c:v>5.21E-2</c:v>
                </c:pt>
                <c:pt idx="204">
                  <c:v>4.8600000000000004E-2</c:v>
                </c:pt>
                <c:pt idx="205">
                  <c:v>5.1500000000000004E-2</c:v>
                </c:pt>
                <c:pt idx="206">
                  <c:v>5.3399999999999996E-2</c:v>
                </c:pt>
                <c:pt idx="207">
                  <c:v>5.67E-2</c:v>
                </c:pt>
                <c:pt idx="208">
                  <c:v>4.58E-2</c:v>
                </c:pt>
                <c:pt idx="209">
                  <c:v>7.0499999999999993E-2</c:v>
                </c:pt>
                <c:pt idx="210">
                  <c:v>6.0100000000000001E-2</c:v>
                </c:pt>
                <c:pt idx="211">
                  <c:v>5.9299999999999999E-2</c:v>
                </c:pt>
                <c:pt idx="212">
                  <c:v>6.4899999999999999E-2</c:v>
                </c:pt>
                <c:pt idx="213">
                  <c:v>5.5599999999999997E-2</c:v>
                </c:pt>
                <c:pt idx="214">
                  <c:v>6.4199999999999993E-2</c:v>
                </c:pt>
                <c:pt idx="215">
                  <c:v>6.13E-2</c:v>
                </c:pt>
                <c:pt idx="216">
                  <c:v>6.1600000000000002E-2</c:v>
                </c:pt>
                <c:pt idx="217">
                  <c:v>4.4699999999999997E-2</c:v>
                </c:pt>
                <c:pt idx="218">
                  <c:v>4.7599999999999996E-2</c:v>
                </c:pt>
                <c:pt idx="219">
                  <c:v>6.1100000000000002E-2</c:v>
                </c:pt>
                <c:pt idx="220">
                  <c:v>6.88E-2</c:v>
                </c:pt>
                <c:pt idx="221">
                  <c:v>4.9299999999999997E-2</c:v>
                </c:pt>
                <c:pt idx="222">
                  <c:v>6.08E-2</c:v>
                </c:pt>
                <c:pt idx="223">
                  <c:v>5.2000000000000005E-2</c:v>
                </c:pt>
                <c:pt idx="224">
                  <c:v>3.9399999999999998E-2</c:v>
                </c:pt>
                <c:pt idx="225">
                  <c:v>5.21E-2</c:v>
                </c:pt>
                <c:pt idx="226">
                  <c:v>4.8799999999999996E-2</c:v>
                </c:pt>
                <c:pt idx="227">
                  <c:v>5.1500000000000004E-2</c:v>
                </c:pt>
                <c:pt idx="228">
                  <c:v>4.6600000000000003E-2</c:v>
                </c:pt>
                <c:pt idx="229">
                  <c:v>5.1699999999999996E-2</c:v>
                </c:pt>
                <c:pt idx="230">
                  <c:v>4.3799999999999999E-2</c:v>
                </c:pt>
                <c:pt idx="231">
                  <c:v>4.6799999999999994E-2</c:v>
                </c:pt>
                <c:pt idx="232">
                  <c:v>4.41E-2</c:v>
                </c:pt>
                <c:pt idx="233">
                  <c:v>4.8899999999999999E-2</c:v>
                </c:pt>
                <c:pt idx="234">
                  <c:v>4.6699999999999998E-2</c:v>
                </c:pt>
                <c:pt idx="235">
                  <c:v>5.4600000000000003E-2</c:v>
                </c:pt>
                <c:pt idx="236">
                  <c:v>5.28E-2</c:v>
                </c:pt>
                <c:pt idx="237">
                  <c:v>5.4100000000000002E-2</c:v>
                </c:pt>
                <c:pt idx="238">
                  <c:v>5.8200000000000002E-2</c:v>
                </c:pt>
                <c:pt idx="239">
                  <c:v>4.4699999999999997E-2</c:v>
                </c:pt>
                <c:pt idx="240">
                  <c:v>4.9400000000000006E-2</c:v>
                </c:pt>
                <c:pt idx="241">
                  <c:v>4.5199999999999997E-2</c:v>
                </c:pt>
                <c:pt idx="242">
                  <c:v>5.5399999999999998E-2</c:v>
                </c:pt>
                <c:pt idx="243">
                  <c:v>5.1900000000000002E-2</c:v>
                </c:pt>
                <c:pt idx="244">
                  <c:v>5.2600000000000001E-2</c:v>
                </c:pt>
                <c:pt idx="245">
                  <c:v>5.57E-2</c:v>
                </c:pt>
                <c:pt idx="246">
                  <c:v>4.8499999999999995E-2</c:v>
                </c:pt>
                <c:pt idx="247">
                  <c:v>5.5599999999999997E-2</c:v>
                </c:pt>
                <c:pt idx="248">
                  <c:v>4.7300000000000002E-2</c:v>
                </c:pt>
                <c:pt idx="249">
                  <c:v>3.95E-2</c:v>
                </c:pt>
                <c:pt idx="250">
                  <c:v>4.6199999999999998E-2</c:v>
                </c:pt>
                <c:pt idx="251">
                  <c:v>3.8800000000000001E-2</c:v>
                </c:pt>
                <c:pt idx="252">
                  <c:v>3.9E-2</c:v>
                </c:pt>
                <c:pt idx="253">
                  <c:v>4.24E-2</c:v>
                </c:pt>
                <c:pt idx="254">
                  <c:v>4.2900000000000001E-2</c:v>
                </c:pt>
                <c:pt idx="255">
                  <c:v>4.0500000000000001E-2</c:v>
                </c:pt>
                <c:pt idx="256">
                  <c:v>4.0399999999999998E-2</c:v>
                </c:pt>
                <c:pt idx="257">
                  <c:v>4.1100000000000005E-2</c:v>
                </c:pt>
                <c:pt idx="258">
                  <c:v>4.3200000000000002E-2</c:v>
                </c:pt>
                <c:pt idx="259">
                  <c:v>4.0099999999999997E-2</c:v>
                </c:pt>
                <c:pt idx="260">
                  <c:v>4.0199999999999993E-2</c:v>
                </c:pt>
                <c:pt idx="261">
                  <c:v>4.2199999999999994E-2</c:v>
                </c:pt>
                <c:pt idx="262">
                  <c:v>3.8900000000000004E-2</c:v>
                </c:pt>
                <c:pt idx="263">
                  <c:v>4.3799999999999999E-2</c:v>
                </c:pt>
                <c:pt idx="264">
                  <c:v>4.7899999999999998E-2</c:v>
                </c:pt>
                <c:pt idx="265">
                  <c:v>4.82E-2</c:v>
                </c:pt>
                <c:pt idx="266">
                  <c:v>4.5700000000000005E-2</c:v>
                </c:pt>
                <c:pt idx="267">
                  <c:v>4.0099999999999997E-2</c:v>
                </c:pt>
                <c:pt idx="268">
                  <c:v>4.3799999999999999E-2</c:v>
                </c:pt>
                <c:pt idx="269">
                  <c:v>4.3499999999999997E-2</c:v>
                </c:pt>
                <c:pt idx="270">
                  <c:v>3.8599999999999995E-2</c:v>
                </c:pt>
                <c:pt idx="271">
                  <c:v>3.9300000000000002E-2</c:v>
                </c:pt>
                <c:pt idx="272">
                  <c:v>3.8900000000000004E-2</c:v>
                </c:pt>
                <c:pt idx="273">
                  <c:v>4.4699999999999997E-2</c:v>
                </c:pt>
                <c:pt idx="274">
                  <c:v>3.9599999999999996E-2</c:v>
                </c:pt>
                <c:pt idx="275">
                  <c:v>4.1700000000000001E-2</c:v>
                </c:pt>
                <c:pt idx="276">
                  <c:v>3.9199999999999999E-2</c:v>
                </c:pt>
                <c:pt idx="277">
                  <c:v>4.24E-2</c:v>
                </c:pt>
                <c:pt idx="278">
                  <c:v>3.6900000000000002E-2</c:v>
                </c:pt>
                <c:pt idx="279">
                  <c:v>3.8900000000000004E-2</c:v>
                </c:pt>
                <c:pt idx="280">
                  <c:v>4.2999999999999997E-2</c:v>
                </c:pt>
                <c:pt idx="281">
                  <c:v>4.3499999999999997E-2</c:v>
                </c:pt>
                <c:pt idx="282">
                  <c:v>4.4000000000000004E-2</c:v>
                </c:pt>
                <c:pt idx="283">
                  <c:v>3.8699999999999998E-2</c:v>
                </c:pt>
                <c:pt idx="284">
                  <c:v>5.0999999999999997E-2</c:v>
                </c:pt>
                <c:pt idx="285">
                  <c:v>5.0799999999999998E-2</c:v>
                </c:pt>
                <c:pt idx="286">
                  <c:v>4.7699999999999992E-2</c:v>
                </c:pt>
                <c:pt idx="287">
                  <c:v>4.41E-2</c:v>
                </c:pt>
                <c:pt idx="288">
                  <c:v>4.6900000000000004E-2</c:v>
                </c:pt>
                <c:pt idx="289">
                  <c:v>4.4800000000000006E-2</c:v>
                </c:pt>
                <c:pt idx="290">
                  <c:v>3.6699999999999997E-2</c:v>
                </c:pt>
                <c:pt idx="291">
                  <c:v>4.1399999999999999E-2</c:v>
                </c:pt>
                <c:pt idx="292">
                  <c:v>3.9300000000000002E-2</c:v>
                </c:pt>
                <c:pt idx="293">
                  <c:v>4.5499999999999999E-2</c:v>
                </c:pt>
                <c:pt idx="294">
                  <c:v>3.6499999999999998E-2</c:v>
                </c:pt>
                <c:pt idx="295">
                  <c:v>5.0700000000000002E-2</c:v>
                </c:pt>
                <c:pt idx="296">
                  <c:v>3.5099999999999999E-2</c:v>
                </c:pt>
                <c:pt idx="297">
                  <c:v>3.5400000000000001E-2</c:v>
                </c:pt>
                <c:pt idx="298">
                  <c:v>4.7699999999999992E-2</c:v>
                </c:pt>
                <c:pt idx="299">
                  <c:v>3.8800000000000001E-2</c:v>
                </c:pt>
                <c:pt idx="300">
                  <c:v>3.7100000000000001E-2</c:v>
                </c:pt>
                <c:pt idx="301">
                  <c:v>3.0099999999999998E-2</c:v>
                </c:pt>
                <c:pt idx="302">
                  <c:v>3.8599999999999995E-2</c:v>
                </c:pt>
                <c:pt idx="303">
                  <c:v>3.7900000000000003E-2</c:v>
                </c:pt>
                <c:pt idx="304">
                  <c:v>3.5000000000000003E-2</c:v>
                </c:pt>
                <c:pt idx="305">
                  <c:v>3.32E-2</c:v>
                </c:pt>
                <c:pt idx="306">
                  <c:v>3.4200000000000001E-2</c:v>
                </c:pt>
                <c:pt idx="307">
                  <c:v>3.3599999999999998E-2</c:v>
                </c:pt>
                <c:pt idx="308">
                  <c:v>3.4700000000000002E-2</c:v>
                </c:pt>
                <c:pt idx="309">
                  <c:v>3.2199999999999999E-2</c:v>
                </c:pt>
                <c:pt idx="310">
                  <c:v>3.3000000000000002E-2</c:v>
                </c:pt>
                <c:pt idx="311">
                  <c:v>3.5400000000000001E-2</c:v>
                </c:pt>
                <c:pt idx="312">
                  <c:v>3.3599999999999998E-2</c:v>
                </c:pt>
                <c:pt idx="313">
                  <c:v>3.3700000000000001E-2</c:v>
                </c:pt>
                <c:pt idx="314">
                  <c:v>3.3000000000000002E-2</c:v>
                </c:pt>
                <c:pt idx="315">
                  <c:v>3.4799999999999998E-2</c:v>
                </c:pt>
                <c:pt idx="316">
                  <c:v>3.5499999999999997E-2</c:v>
                </c:pt>
                <c:pt idx="317">
                  <c:v>4.0099999999999997E-2</c:v>
                </c:pt>
                <c:pt idx="318">
                  <c:v>0.03</c:v>
                </c:pt>
                <c:pt idx="319">
                  <c:v>3.3300000000000003E-2</c:v>
                </c:pt>
                <c:pt idx="320">
                  <c:v>3.32E-2</c:v>
                </c:pt>
                <c:pt idx="321">
                  <c:v>3.5099999999999999E-2</c:v>
                </c:pt>
                <c:pt idx="322">
                  <c:v>3.4700000000000002E-2</c:v>
                </c:pt>
                <c:pt idx="323">
                  <c:v>3.4200000000000001E-2</c:v>
                </c:pt>
                <c:pt idx="324">
                  <c:v>3.6200000000000003E-2</c:v>
                </c:pt>
                <c:pt idx="325">
                  <c:v>3.4099999999999998E-2</c:v>
                </c:pt>
                <c:pt idx="326">
                  <c:v>3.32E-2</c:v>
                </c:pt>
                <c:pt idx="327">
                  <c:v>3.61E-2</c:v>
                </c:pt>
                <c:pt idx="328">
                  <c:v>3.4200000000000001E-2</c:v>
                </c:pt>
                <c:pt idx="329">
                  <c:v>3.9599999999999996E-2</c:v>
                </c:pt>
                <c:pt idx="330">
                  <c:v>3.4500000000000003E-2</c:v>
                </c:pt>
                <c:pt idx="331">
                  <c:v>2.9500000000000002E-2</c:v>
                </c:pt>
                <c:pt idx="332">
                  <c:v>2.76E-2</c:v>
                </c:pt>
                <c:pt idx="333">
                  <c:v>2.63E-2</c:v>
                </c:pt>
                <c:pt idx="334">
                  <c:v>2.86E-2</c:v>
                </c:pt>
                <c:pt idx="335">
                  <c:v>3.0299999999999997E-2</c:v>
                </c:pt>
                <c:pt idx="336">
                  <c:v>2.6499999999999999E-2</c:v>
                </c:pt>
                <c:pt idx="337">
                  <c:v>3.1E-2</c:v>
                </c:pt>
                <c:pt idx="338">
                  <c:v>3.0600000000000002E-2</c:v>
                </c:pt>
                <c:pt idx="339">
                  <c:v>2.8199999999999999E-2</c:v>
                </c:pt>
                <c:pt idx="340">
                  <c:v>2.63E-2</c:v>
                </c:pt>
                <c:pt idx="341">
                  <c:v>3.44E-2</c:v>
                </c:pt>
                <c:pt idx="342">
                  <c:v>3.4500000000000003E-2</c:v>
                </c:pt>
                <c:pt idx="343">
                  <c:v>3.3799999999999997E-2</c:v>
                </c:pt>
                <c:pt idx="344">
                  <c:v>3.2000000000000001E-2</c:v>
                </c:pt>
                <c:pt idx="345">
                  <c:v>2.9600000000000001E-2</c:v>
                </c:pt>
                <c:pt idx="346">
                  <c:v>2.9900000000000003E-2</c:v>
                </c:pt>
                <c:pt idx="347">
                  <c:v>3.1400000000000004E-2</c:v>
                </c:pt>
                <c:pt idx="348">
                  <c:v>2.9500000000000002E-2</c:v>
                </c:pt>
                <c:pt idx="349">
                  <c:v>3.32E-2</c:v>
                </c:pt>
                <c:pt idx="350">
                  <c:v>2.92E-2</c:v>
                </c:pt>
                <c:pt idx="351">
                  <c:v>3.0299999999999997E-2</c:v>
                </c:pt>
                <c:pt idx="352">
                  <c:v>3.2799999999999996E-2</c:v>
                </c:pt>
                <c:pt idx="353">
                  <c:v>3.0200000000000001E-2</c:v>
                </c:pt>
                <c:pt idx="354">
                  <c:v>3.1E-2</c:v>
                </c:pt>
                <c:pt idx="355">
                  <c:v>3.1200000000000002E-2</c:v>
                </c:pt>
                <c:pt idx="356">
                  <c:v>3.0200000000000001E-2</c:v>
                </c:pt>
                <c:pt idx="357">
                  <c:v>3.2199999999999999E-2</c:v>
                </c:pt>
                <c:pt idx="358">
                  <c:v>3.2300000000000002E-2</c:v>
                </c:pt>
                <c:pt idx="359">
                  <c:v>3.1099999999999999E-2</c:v>
                </c:pt>
                <c:pt idx="360">
                  <c:v>3.32E-2</c:v>
                </c:pt>
                <c:pt idx="361">
                  <c:v>3.2300000000000002E-2</c:v>
                </c:pt>
                <c:pt idx="362">
                  <c:v>2.98E-2</c:v>
                </c:pt>
                <c:pt idx="363">
                  <c:v>3.4599999999999999E-2</c:v>
                </c:pt>
                <c:pt idx="364">
                  <c:v>3.4599999999999999E-2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8D-FA4E-BF02-E3C32B650794}"/>
            </c:ext>
          </c:extLst>
        </c:ser>
        <c:ser>
          <c:idx val="1"/>
          <c:order val="1"/>
          <c:tx>
            <c:strRef>
              <c:f>'pricing intermédiation '!$Q$4</c:f>
              <c:strCache>
                <c:ptCount val="1"/>
                <c:pt idx="0">
                  <c:v>Supply APY USDT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'pricing intermédiation '!$U$5:$U$369</c:f>
              <c:numCache>
                <c:formatCode>m/d/yy</c:formatCode>
                <c:ptCount val="365"/>
                <c:pt idx="0">
                  <c:v>45759</c:v>
                </c:pt>
                <c:pt idx="1">
                  <c:v>45760</c:v>
                </c:pt>
                <c:pt idx="2">
                  <c:v>45761</c:v>
                </c:pt>
                <c:pt idx="3">
                  <c:v>45762</c:v>
                </c:pt>
                <c:pt idx="4">
                  <c:v>45763</c:v>
                </c:pt>
                <c:pt idx="5">
                  <c:v>45764</c:v>
                </c:pt>
                <c:pt idx="6">
                  <c:v>45765</c:v>
                </c:pt>
                <c:pt idx="7">
                  <c:v>45766</c:v>
                </c:pt>
                <c:pt idx="8">
                  <c:v>45767</c:v>
                </c:pt>
                <c:pt idx="9">
                  <c:v>45768</c:v>
                </c:pt>
                <c:pt idx="10">
                  <c:v>45769</c:v>
                </c:pt>
                <c:pt idx="11">
                  <c:v>45770</c:v>
                </c:pt>
                <c:pt idx="12">
                  <c:v>45771</c:v>
                </c:pt>
                <c:pt idx="13">
                  <c:v>45772</c:v>
                </c:pt>
                <c:pt idx="14">
                  <c:v>45773</c:v>
                </c:pt>
                <c:pt idx="15">
                  <c:v>45774</c:v>
                </c:pt>
                <c:pt idx="16">
                  <c:v>45775</c:v>
                </c:pt>
                <c:pt idx="17">
                  <c:v>45776</c:v>
                </c:pt>
                <c:pt idx="18">
                  <c:v>45777</c:v>
                </c:pt>
                <c:pt idx="19">
                  <c:v>45778</c:v>
                </c:pt>
                <c:pt idx="20">
                  <c:v>45779</c:v>
                </c:pt>
                <c:pt idx="21">
                  <c:v>45780</c:v>
                </c:pt>
                <c:pt idx="22">
                  <c:v>45781</c:v>
                </c:pt>
                <c:pt idx="23">
                  <c:v>45782</c:v>
                </c:pt>
                <c:pt idx="24">
                  <c:v>45783</c:v>
                </c:pt>
                <c:pt idx="25">
                  <c:v>45784</c:v>
                </c:pt>
                <c:pt idx="26">
                  <c:v>45785</c:v>
                </c:pt>
                <c:pt idx="27">
                  <c:v>45786</c:v>
                </c:pt>
                <c:pt idx="28">
                  <c:v>45787</c:v>
                </c:pt>
                <c:pt idx="29">
                  <c:v>45788</c:v>
                </c:pt>
                <c:pt idx="30">
                  <c:v>45789</c:v>
                </c:pt>
                <c:pt idx="31">
                  <c:v>45790</c:v>
                </c:pt>
                <c:pt idx="32">
                  <c:v>45791</c:v>
                </c:pt>
                <c:pt idx="33">
                  <c:v>45792</c:v>
                </c:pt>
                <c:pt idx="34">
                  <c:v>45793</c:v>
                </c:pt>
                <c:pt idx="35">
                  <c:v>45794</c:v>
                </c:pt>
                <c:pt idx="36">
                  <c:v>45795</c:v>
                </c:pt>
                <c:pt idx="37">
                  <c:v>45796</c:v>
                </c:pt>
                <c:pt idx="38">
                  <c:v>45797</c:v>
                </c:pt>
                <c:pt idx="39">
                  <c:v>45798</c:v>
                </c:pt>
                <c:pt idx="40">
                  <c:v>45799</c:v>
                </c:pt>
                <c:pt idx="41">
                  <c:v>45800</c:v>
                </c:pt>
                <c:pt idx="42">
                  <c:v>45801</c:v>
                </c:pt>
                <c:pt idx="43">
                  <c:v>45802</c:v>
                </c:pt>
                <c:pt idx="44">
                  <c:v>45803</c:v>
                </c:pt>
                <c:pt idx="45">
                  <c:v>45804</c:v>
                </c:pt>
                <c:pt idx="46">
                  <c:v>45805</c:v>
                </c:pt>
                <c:pt idx="47">
                  <c:v>45806</c:v>
                </c:pt>
                <c:pt idx="48">
                  <c:v>45807</c:v>
                </c:pt>
                <c:pt idx="49">
                  <c:v>45808</c:v>
                </c:pt>
                <c:pt idx="50">
                  <c:v>45809</c:v>
                </c:pt>
                <c:pt idx="51">
                  <c:v>45810</c:v>
                </c:pt>
                <c:pt idx="52">
                  <c:v>45811</c:v>
                </c:pt>
                <c:pt idx="53">
                  <c:v>45812</c:v>
                </c:pt>
                <c:pt idx="54">
                  <c:v>45813</c:v>
                </c:pt>
                <c:pt idx="55">
                  <c:v>45814</c:v>
                </c:pt>
                <c:pt idx="56">
                  <c:v>45815</c:v>
                </c:pt>
                <c:pt idx="57">
                  <c:v>45816</c:v>
                </c:pt>
                <c:pt idx="58">
                  <c:v>45817</c:v>
                </c:pt>
                <c:pt idx="59">
                  <c:v>45818</c:v>
                </c:pt>
                <c:pt idx="60">
                  <c:v>45819</c:v>
                </c:pt>
                <c:pt idx="61">
                  <c:v>45820</c:v>
                </c:pt>
                <c:pt idx="62">
                  <c:v>45821</c:v>
                </c:pt>
                <c:pt idx="63">
                  <c:v>45822</c:v>
                </c:pt>
                <c:pt idx="64">
                  <c:v>45823</c:v>
                </c:pt>
                <c:pt idx="65">
                  <c:v>45824</c:v>
                </c:pt>
                <c:pt idx="66">
                  <c:v>45825</c:v>
                </c:pt>
                <c:pt idx="67">
                  <c:v>45826</c:v>
                </c:pt>
                <c:pt idx="68">
                  <c:v>45827</c:v>
                </c:pt>
                <c:pt idx="69">
                  <c:v>45828</c:v>
                </c:pt>
                <c:pt idx="70">
                  <c:v>45829</c:v>
                </c:pt>
                <c:pt idx="71">
                  <c:v>45830</c:v>
                </c:pt>
                <c:pt idx="72">
                  <c:v>45831</c:v>
                </c:pt>
                <c:pt idx="73">
                  <c:v>45832</c:v>
                </c:pt>
                <c:pt idx="74">
                  <c:v>45833</c:v>
                </c:pt>
                <c:pt idx="75">
                  <c:v>45834</c:v>
                </c:pt>
                <c:pt idx="76">
                  <c:v>45835</c:v>
                </c:pt>
                <c:pt idx="77">
                  <c:v>45836</c:v>
                </c:pt>
                <c:pt idx="78">
                  <c:v>45837</c:v>
                </c:pt>
                <c:pt idx="79">
                  <c:v>45838</c:v>
                </c:pt>
                <c:pt idx="80">
                  <c:v>45839</c:v>
                </c:pt>
                <c:pt idx="81">
                  <c:v>45840</c:v>
                </c:pt>
                <c:pt idx="82">
                  <c:v>45841</c:v>
                </c:pt>
                <c:pt idx="83">
                  <c:v>45842</c:v>
                </c:pt>
                <c:pt idx="84">
                  <c:v>45843</c:v>
                </c:pt>
                <c:pt idx="85">
                  <c:v>45844</c:v>
                </c:pt>
                <c:pt idx="86">
                  <c:v>45845</c:v>
                </c:pt>
                <c:pt idx="87">
                  <c:v>45846</c:v>
                </c:pt>
                <c:pt idx="88">
                  <c:v>45847</c:v>
                </c:pt>
                <c:pt idx="89">
                  <c:v>45848</c:v>
                </c:pt>
                <c:pt idx="90">
                  <c:v>45849</c:v>
                </c:pt>
                <c:pt idx="91">
                  <c:v>45850</c:v>
                </c:pt>
                <c:pt idx="92">
                  <c:v>45851</c:v>
                </c:pt>
                <c:pt idx="93">
                  <c:v>45852</c:v>
                </c:pt>
                <c:pt idx="94">
                  <c:v>45853</c:v>
                </c:pt>
                <c:pt idx="95">
                  <c:v>45854</c:v>
                </c:pt>
                <c:pt idx="96">
                  <c:v>45855</c:v>
                </c:pt>
                <c:pt idx="97">
                  <c:v>45856</c:v>
                </c:pt>
                <c:pt idx="98">
                  <c:v>45857</c:v>
                </c:pt>
                <c:pt idx="99">
                  <c:v>45858</c:v>
                </c:pt>
                <c:pt idx="100">
                  <c:v>45859</c:v>
                </c:pt>
                <c:pt idx="101">
                  <c:v>45860</c:v>
                </c:pt>
                <c:pt idx="102">
                  <c:v>45861</c:v>
                </c:pt>
                <c:pt idx="103">
                  <c:v>45862</c:v>
                </c:pt>
                <c:pt idx="104">
                  <c:v>45863</c:v>
                </c:pt>
                <c:pt idx="105">
                  <c:v>45864</c:v>
                </c:pt>
                <c:pt idx="106">
                  <c:v>45865</c:v>
                </c:pt>
                <c:pt idx="107">
                  <c:v>45866</c:v>
                </c:pt>
                <c:pt idx="108">
                  <c:v>45867</c:v>
                </c:pt>
                <c:pt idx="109">
                  <c:v>45868</c:v>
                </c:pt>
                <c:pt idx="110">
                  <c:v>45869</c:v>
                </c:pt>
                <c:pt idx="111">
                  <c:v>45870</c:v>
                </c:pt>
                <c:pt idx="112">
                  <c:v>45871</c:v>
                </c:pt>
                <c:pt idx="113">
                  <c:v>45872</c:v>
                </c:pt>
                <c:pt idx="114">
                  <c:v>45873</c:v>
                </c:pt>
                <c:pt idx="115">
                  <c:v>45874</c:v>
                </c:pt>
                <c:pt idx="116">
                  <c:v>45875</c:v>
                </c:pt>
                <c:pt idx="117">
                  <c:v>45876</c:v>
                </c:pt>
                <c:pt idx="118">
                  <c:v>45877</c:v>
                </c:pt>
                <c:pt idx="119">
                  <c:v>45878</c:v>
                </c:pt>
                <c:pt idx="120">
                  <c:v>45879</c:v>
                </c:pt>
                <c:pt idx="121">
                  <c:v>45880</c:v>
                </c:pt>
                <c:pt idx="122">
                  <c:v>45881</c:v>
                </c:pt>
                <c:pt idx="123">
                  <c:v>45882</c:v>
                </c:pt>
                <c:pt idx="124">
                  <c:v>45883</c:v>
                </c:pt>
                <c:pt idx="125">
                  <c:v>45884</c:v>
                </c:pt>
                <c:pt idx="126">
                  <c:v>45885</c:v>
                </c:pt>
                <c:pt idx="127">
                  <c:v>45886</c:v>
                </c:pt>
                <c:pt idx="128">
                  <c:v>45887</c:v>
                </c:pt>
                <c:pt idx="129">
                  <c:v>45888</c:v>
                </c:pt>
                <c:pt idx="130">
                  <c:v>45889</c:v>
                </c:pt>
                <c:pt idx="131">
                  <c:v>45890</c:v>
                </c:pt>
                <c:pt idx="132">
                  <c:v>45891</c:v>
                </c:pt>
                <c:pt idx="133">
                  <c:v>45892</c:v>
                </c:pt>
                <c:pt idx="134">
                  <c:v>45893</c:v>
                </c:pt>
                <c:pt idx="135">
                  <c:v>45894</c:v>
                </c:pt>
                <c:pt idx="136">
                  <c:v>45895</c:v>
                </c:pt>
                <c:pt idx="137">
                  <c:v>45896</c:v>
                </c:pt>
                <c:pt idx="138">
                  <c:v>45897</c:v>
                </c:pt>
                <c:pt idx="139">
                  <c:v>45898</c:v>
                </c:pt>
                <c:pt idx="140">
                  <c:v>45899</c:v>
                </c:pt>
                <c:pt idx="141">
                  <c:v>45900</c:v>
                </c:pt>
                <c:pt idx="142">
                  <c:v>45901</c:v>
                </c:pt>
                <c:pt idx="143">
                  <c:v>45902</c:v>
                </c:pt>
                <c:pt idx="144">
                  <c:v>45903</c:v>
                </c:pt>
                <c:pt idx="145">
                  <c:v>45904</c:v>
                </c:pt>
                <c:pt idx="146">
                  <c:v>45905</c:v>
                </c:pt>
                <c:pt idx="147">
                  <c:v>45906</c:v>
                </c:pt>
                <c:pt idx="148">
                  <c:v>45907</c:v>
                </c:pt>
                <c:pt idx="149">
                  <c:v>45908</c:v>
                </c:pt>
                <c:pt idx="150">
                  <c:v>45909</c:v>
                </c:pt>
                <c:pt idx="151">
                  <c:v>45910</c:v>
                </c:pt>
                <c:pt idx="152">
                  <c:v>45911</c:v>
                </c:pt>
                <c:pt idx="153">
                  <c:v>45912</c:v>
                </c:pt>
                <c:pt idx="154">
                  <c:v>45913</c:v>
                </c:pt>
                <c:pt idx="155">
                  <c:v>45914</c:v>
                </c:pt>
                <c:pt idx="156">
                  <c:v>45915</c:v>
                </c:pt>
                <c:pt idx="157">
                  <c:v>45916</c:v>
                </c:pt>
                <c:pt idx="158">
                  <c:v>45917</c:v>
                </c:pt>
                <c:pt idx="159">
                  <c:v>45918</c:v>
                </c:pt>
                <c:pt idx="160">
                  <c:v>45919</c:v>
                </c:pt>
                <c:pt idx="161">
                  <c:v>45920</c:v>
                </c:pt>
                <c:pt idx="162">
                  <c:v>45921</c:v>
                </c:pt>
                <c:pt idx="163">
                  <c:v>45922</c:v>
                </c:pt>
                <c:pt idx="164">
                  <c:v>45923</c:v>
                </c:pt>
                <c:pt idx="165">
                  <c:v>45924</c:v>
                </c:pt>
                <c:pt idx="166">
                  <c:v>45925</c:v>
                </c:pt>
                <c:pt idx="167">
                  <c:v>45926</c:v>
                </c:pt>
                <c:pt idx="168">
                  <c:v>45927</c:v>
                </c:pt>
                <c:pt idx="169">
                  <c:v>45928</c:v>
                </c:pt>
                <c:pt idx="170">
                  <c:v>45929</c:v>
                </c:pt>
                <c:pt idx="171">
                  <c:v>45930</c:v>
                </c:pt>
                <c:pt idx="172">
                  <c:v>45931</c:v>
                </c:pt>
                <c:pt idx="173">
                  <c:v>45932</c:v>
                </c:pt>
                <c:pt idx="174">
                  <c:v>45933</c:v>
                </c:pt>
                <c:pt idx="175">
                  <c:v>45934</c:v>
                </c:pt>
                <c:pt idx="176">
                  <c:v>45935</c:v>
                </c:pt>
                <c:pt idx="177">
                  <c:v>45936</c:v>
                </c:pt>
                <c:pt idx="178">
                  <c:v>45937</c:v>
                </c:pt>
                <c:pt idx="179">
                  <c:v>45938</c:v>
                </c:pt>
                <c:pt idx="180">
                  <c:v>45939</c:v>
                </c:pt>
                <c:pt idx="181">
                  <c:v>45940</c:v>
                </c:pt>
                <c:pt idx="182">
                  <c:v>45941</c:v>
                </c:pt>
                <c:pt idx="183">
                  <c:v>45942</c:v>
                </c:pt>
                <c:pt idx="184">
                  <c:v>45943</c:v>
                </c:pt>
                <c:pt idx="185">
                  <c:v>45944</c:v>
                </c:pt>
                <c:pt idx="186">
                  <c:v>45945</c:v>
                </c:pt>
                <c:pt idx="187">
                  <c:v>45946</c:v>
                </c:pt>
                <c:pt idx="188">
                  <c:v>45947</c:v>
                </c:pt>
                <c:pt idx="189">
                  <c:v>45948</c:v>
                </c:pt>
                <c:pt idx="190">
                  <c:v>45949</c:v>
                </c:pt>
                <c:pt idx="191">
                  <c:v>45950</c:v>
                </c:pt>
                <c:pt idx="192">
                  <c:v>45951</c:v>
                </c:pt>
                <c:pt idx="193">
                  <c:v>45952</c:v>
                </c:pt>
                <c:pt idx="194">
                  <c:v>45953</c:v>
                </c:pt>
                <c:pt idx="195">
                  <c:v>45954</c:v>
                </c:pt>
                <c:pt idx="196">
                  <c:v>45955</c:v>
                </c:pt>
                <c:pt idx="197">
                  <c:v>45956</c:v>
                </c:pt>
                <c:pt idx="198">
                  <c:v>45957</c:v>
                </c:pt>
                <c:pt idx="199">
                  <c:v>45958</c:v>
                </c:pt>
                <c:pt idx="200">
                  <c:v>45959</c:v>
                </c:pt>
                <c:pt idx="201">
                  <c:v>45960</c:v>
                </c:pt>
                <c:pt idx="202">
                  <c:v>45961</c:v>
                </c:pt>
                <c:pt idx="203">
                  <c:v>45962</c:v>
                </c:pt>
                <c:pt idx="204">
                  <c:v>45963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45969</c:v>
                </c:pt>
                <c:pt idx="211">
                  <c:v>45970</c:v>
                </c:pt>
                <c:pt idx="212">
                  <c:v>45971</c:v>
                </c:pt>
                <c:pt idx="213">
                  <c:v>45972</c:v>
                </c:pt>
                <c:pt idx="214">
                  <c:v>45973</c:v>
                </c:pt>
                <c:pt idx="215">
                  <c:v>45974</c:v>
                </c:pt>
                <c:pt idx="216">
                  <c:v>45975</c:v>
                </c:pt>
                <c:pt idx="217">
                  <c:v>45976</c:v>
                </c:pt>
                <c:pt idx="218">
                  <c:v>45977</c:v>
                </c:pt>
                <c:pt idx="219">
                  <c:v>45978</c:v>
                </c:pt>
                <c:pt idx="220">
                  <c:v>45979</c:v>
                </c:pt>
                <c:pt idx="221">
                  <c:v>45980</c:v>
                </c:pt>
                <c:pt idx="222">
                  <c:v>45981</c:v>
                </c:pt>
                <c:pt idx="223">
                  <c:v>45982</c:v>
                </c:pt>
                <c:pt idx="224">
                  <c:v>45983</c:v>
                </c:pt>
                <c:pt idx="225">
                  <c:v>45984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45990</c:v>
                </c:pt>
                <c:pt idx="232">
                  <c:v>45991</c:v>
                </c:pt>
                <c:pt idx="233">
                  <c:v>45992</c:v>
                </c:pt>
                <c:pt idx="234">
                  <c:v>45993</c:v>
                </c:pt>
                <c:pt idx="235">
                  <c:v>45994</c:v>
                </c:pt>
                <c:pt idx="236">
                  <c:v>45995</c:v>
                </c:pt>
                <c:pt idx="237">
                  <c:v>45996</c:v>
                </c:pt>
                <c:pt idx="238">
                  <c:v>45997</c:v>
                </c:pt>
                <c:pt idx="239">
                  <c:v>45998</c:v>
                </c:pt>
                <c:pt idx="240">
                  <c:v>45999</c:v>
                </c:pt>
                <c:pt idx="241">
                  <c:v>46000</c:v>
                </c:pt>
                <c:pt idx="242">
                  <c:v>46001</c:v>
                </c:pt>
                <c:pt idx="243">
                  <c:v>46002</c:v>
                </c:pt>
                <c:pt idx="244">
                  <c:v>46003</c:v>
                </c:pt>
                <c:pt idx="245">
                  <c:v>46004</c:v>
                </c:pt>
                <c:pt idx="246">
                  <c:v>46005</c:v>
                </c:pt>
                <c:pt idx="247">
                  <c:v>46006</c:v>
                </c:pt>
                <c:pt idx="248">
                  <c:v>46007</c:v>
                </c:pt>
                <c:pt idx="249">
                  <c:v>46008</c:v>
                </c:pt>
                <c:pt idx="250">
                  <c:v>46009</c:v>
                </c:pt>
                <c:pt idx="251">
                  <c:v>46010</c:v>
                </c:pt>
                <c:pt idx="252">
                  <c:v>46011</c:v>
                </c:pt>
                <c:pt idx="253">
                  <c:v>46012</c:v>
                </c:pt>
                <c:pt idx="254">
                  <c:v>46013</c:v>
                </c:pt>
                <c:pt idx="255">
                  <c:v>46014</c:v>
                </c:pt>
                <c:pt idx="256">
                  <c:v>46015</c:v>
                </c:pt>
                <c:pt idx="257">
                  <c:v>46016</c:v>
                </c:pt>
                <c:pt idx="258">
                  <c:v>46017</c:v>
                </c:pt>
                <c:pt idx="259">
                  <c:v>46018</c:v>
                </c:pt>
                <c:pt idx="260">
                  <c:v>46019</c:v>
                </c:pt>
                <c:pt idx="261">
                  <c:v>46020</c:v>
                </c:pt>
                <c:pt idx="262">
                  <c:v>46021</c:v>
                </c:pt>
                <c:pt idx="263">
                  <c:v>46022</c:v>
                </c:pt>
                <c:pt idx="264">
                  <c:v>46023</c:v>
                </c:pt>
                <c:pt idx="265">
                  <c:v>46024</c:v>
                </c:pt>
                <c:pt idx="266">
                  <c:v>46025</c:v>
                </c:pt>
                <c:pt idx="267">
                  <c:v>46026</c:v>
                </c:pt>
                <c:pt idx="268">
                  <c:v>46027</c:v>
                </c:pt>
                <c:pt idx="269">
                  <c:v>46028</c:v>
                </c:pt>
                <c:pt idx="270">
                  <c:v>46029</c:v>
                </c:pt>
                <c:pt idx="271">
                  <c:v>46030</c:v>
                </c:pt>
                <c:pt idx="272">
                  <c:v>46031</c:v>
                </c:pt>
                <c:pt idx="273">
                  <c:v>46032</c:v>
                </c:pt>
                <c:pt idx="274">
                  <c:v>46033</c:v>
                </c:pt>
                <c:pt idx="275">
                  <c:v>46034</c:v>
                </c:pt>
                <c:pt idx="276">
                  <c:v>46035</c:v>
                </c:pt>
                <c:pt idx="277">
                  <c:v>46036</c:v>
                </c:pt>
                <c:pt idx="278">
                  <c:v>46037</c:v>
                </c:pt>
                <c:pt idx="279">
                  <c:v>46038</c:v>
                </c:pt>
                <c:pt idx="280">
                  <c:v>46039</c:v>
                </c:pt>
                <c:pt idx="281">
                  <c:v>46040</c:v>
                </c:pt>
                <c:pt idx="282">
                  <c:v>46041</c:v>
                </c:pt>
                <c:pt idx="283">
                  <c:v>46042</c:v>
                </c:pt>
                <c:pt idx="284">
                  <c:v>46043</c:v>
                </c:pt>
                <c:pt idx="285">
                  <c:v>46044</c:v>
                </c:pt>
                <c:pt idx="286">
                  <c:v>46045</c:v>
                </c:pt>
                <c:pt idx="287">
                  <c:v>46046</c:v>
                </c:pt>
                <c:pt idx="288">
                  <c:v>46047</c:v>
                </c:pt>
                <c:pt idx="289">
                  <c:v>46048</c:v>
                </c:pt>
                <c:pt idx="290">
                  <c:v>46049</c:v>
                </c:pt>
                <c:pt idx="291">
                  <c:v>46050</c:v>
                </c:pt>
                <c:pt idx="292">
                  <c:v>46051</c:v>
                </c:pt>
                <c:pt idx="293">
                  <c:v>46052</c:v>
                </c:pt>
                <c:pt idx="294">
                  <c:v>46053</c:v>
                </c:pt>
                <c:pt idx="295">
                  <c:v>46054</c:v>
                </c:pt>
                <c:pt idx="296">
                  <c:v>46055</c:v>
                </c:pt>
                <c:pt idx="297">
                  <c:v>46056</c:v>
                </c:pt>
                <c:pt idx="298">
                  <c:v>46057</c:v>
                </c:pt>
                <c:pt idx="299">
                  <c:v>46058</c:v>
                </c:pt>
                <c:pt idx="300">
                  <c:v>46059</c:v>
                </c:pt>
                <c:pt idx="301">
                  <c:v>46060</c:v>
                </c:pt>
                <c:pt idx="302">
                  <c:v>46061</c:v>
                </c:pt>
                <c:pt idx="303">
                  <c:v>46062</c:v>
                </c:pt>
                <c:pt idx="304">
                  <c:v>46063</c:v>
                </c:pt>
                <c:pt idx="305">
                  <c:v>46064</c:v>
                </c:pt>
                <c:pt idx="306">
                  <c:v>46065</c:v>
                </c:pt>
                <c:pt idx="307">
                  <c:v>46066</c:v>
                </c:pt>
                <c:pt idx="308">
                  <c:v>46067</c:v>
                </c:pt>
                <c:pt idx="309">
                  <c:v>46068</c:v>
                </c:pt>
                <c:pt idx="310">
                  <c:v>46069</c:v>
                </c:pt>
                <c:pt idx="311">
                  <c:v>46070</c:v>
                </c:pt>
                <c:pt idx="312">
                  <c:v>46071</c:v>
                </c:pt>
                <c:pt idx="313">
                  <c:v>46072</c:v>
                </c:pt>
                <c:pt idx="314">
                  <c:v>46073</c:v>
                </c:pt>
                <c:pt idx="315">
                  <c:v>46074</c:v>
                </c:pt>
                <c:pt idx="316">
                  <c:v>46075</c:v>
                </c:pt>
                <c:pt idx="317">
                  <c:v>46076</c:v>
                </c:pt>
                <c:pt idx="318">
                  <c:v>46077</c:v>
                </c:pt>
                <c:pt idx="319">
                  <c:v>46078</c:v>
                </c:pt>
                <c:pt idx="320">
                  <c:v>46079</c:v>
                </c:pt>
                <c:pt idx="321">
                  <c:v>46080</c:v>
                </c:pt>
                <c:pt idx="322">
                  <c:v>46081</c:v>
                </c:pt>
                <c:pt idx="323">
                  <c:v>46082</c:v>
                </c:pt>
                <c:pt idx="324">
                  <c:v>46083</c:v>
                </c:pt>
                <c:pt idx="325">
                  <c:v>46084</c:v>
                </c:pt>
                <c:pt idx="326">
                  <c:v>46085</c:v>
                </c:pt>
                <c:pt idx="327">
                  <c:v>46086</c:v>
                </c:pt>
                <c:pt idx="328">
                  <c:v>46087</c:v>
                </c:pt>
                <c:pt idx="329">
                  <c:v>46088</c:v>
                </c:pt>
                <c:pt idx="330">
                  <c:v>46089</c:v>
                </c:pt>
                <c:pt idx="331">
                  <c:v>46090</c:v>
                </c:pt>
                <c:pt idx="332">
                  <c:v>46091</c:v>
                </c:pt>
                <c:pt idx="333">
                  <c:v>46092</c:v>
                </c:pt>
                <c:pt idx="334">
                  <c:v>46093</c:v>
                </c:pt>
                <c:pt idx="335">
                  <c:v>46094</c:v>
                </c:pt>
                <c:pt idx="336">
                  <c:v>46095</c:v>
                </c:pt>
                <c:pt idx="337">
                  <c:v>46096</c:v>
                </c:pt>
                <c:pt idx="338">
                  <c:v>46097</c:v>
                </c:pt>
                <c:pt idx="339">
                  <c:v>46098</c:v>
                </c:pt>
                <c:pt idx="340">
                  <c:v>46099</c:v>
                </c:pt>
                <c:pt idx="341">
                  <c:v>46100</c:v>
                </c:pt>
                <c:pt idx="342">
                  <c:v>46101</c:v>
                </c:pt>
                <c:pt idx="343">
                  <c:v>46102</c:v>
                </c:pt>
                <c:pt idx="344">
                  <c:v>46103</c:v>
                </c:pt>
                <c:pt idx="345">
                  <c:v>46104</c:v>
                </c:pt>
                <c:pt idx="346">
                  <c:v>46105</c:v>
                </c:pt>
                <c:pt idx="347">
                  <c:v>46106</c:v>
                </c:pt>
                <c:pt idx="348">
                  <c:v>46107</c:v>
                </c:pt>
                <c:pt idx="349">
                  <c:v>46108</c:v>
                </c:pt>
                <c:pt idx="350">
                  <c:v>46109</c:v>
                </c:pt>
                <c:pt idx="351">
                  <c:v>46110</c:v>
                </c:pt>
                <c:pt idx="352">
                  <c:v>46111</c:v>
                </c:pt>
                <c:pt idx="353">
                  <c:v>46112</c:v>
                </c:pt>
                <c:pt idx="354">
                  <c:v>46113</c:v>
                </c:pt>
                <c:pt idx="355">
                  <c:v>46114</c:v>
                </c:pt>
                <c:pt idx="356">
                  <c:v>46115</c:v>
                </c:pt>
                <c:pt idx="357">
                  <c:v>46116</c:v>
                </c:pt>
                <c:pt idx="358">
                  <c:v>46117</c:v>
                </c:pt>
                <c:pt idx="359">
                  <c:v>46118</c:v>
                </c:pt>
                <c:pt idx="360">
                  <c:v>46119</c:v>
                </c:pt>
                <c:pt idx="361">
                  <c:v>46120</c:v>
                </c:pt>
                <c:pt idx="362">
                  <c:v>46121</c:v>
                </c:pt>
                <c:pt idx="363">
                  <c:v>46122</c:v>
                </c:pt>
                <c:pt idx="364">
                  <c:v>46123</c:v>
                </c:pt>
              </c:numCache>
            </c:numRef>
          </c:cat>
          <c:val>
            <c:numRef>
              <c:f>'pricing intermédiation '!$R$5:$R$369</c:f>
              <c:numCache>
                <c:formatCode>0.00%</c:formatCode>
                <c:ptCount val="365"/>
                <c:pt idx="0">
                  <c:v>1.29E-2</c:v>
                </c:pt>
                <c:pt idx="1">
                  <c:v>2.1299999999999999E-2</c:v>
                </c:pt>
                <c:pt idx="2">
                  <c:v>2.3300000000000001E-2</c:v>
                </c:pt>
                <c:pt idx="3">
                  <c:v>1.8200000000000001E-2</c:v>
                </c:pt>
                <c:pt idx="4">
                  <c:v>2.2499999999999999E-2</c:v>
                </c:pt>
                <c:pt idx="5">
                  <c:v>1.4800000000000001E-2</c:v>
                </c:pt>
                <c:pt idx="6">
                  <c:v>2.1099999999999997E-2</c:v>
                </c:pt>
                <c:pt idx="7">
                  <c:v>2.0400000000000001E-2</c:v>
                </c:pt>
                <c:pt idx="8">
                  <c:v>2.18E-2</c:v>
                </c:pt>
                <c:pt idx="9">
                  <c:v>2.1499999999999998E-2</c:v>
                </c:pt>
                <c:pt idx="10">
                  <c:v>2.6200000000000001E-2</c:v>
                </c:pt>
                <c:pt idx="11">
                  <c:v>3.5000000000000003E-2</c:v>
                </c:pt>
                <c:pt idx="12">
                  <c:v>2.7099999999999999E-2</c:v>
                </c:pt>
                <c:pt idx="13">
                  <c:v>2.3799999999999998E-2</c:v>
                </c:pt>
                <c:pt idx="14">
                  <c:v>2.2400000000000003E-2</c:v>
                </c:pt>
                <c:pt idx="15">
                  <c:v>2.5099999999999997E-2</c:v>
                </c:pt>
                <c:pt idx="16">
                  <c:v>2.3E-2</c:v>
                </c:pt>
                <c:pt idx="17">
                  <c:v>0.02</c:v>
                </c:pt>
                <c:pt idx="18">
                  <c:v>2.0799999999999999E-2</c:v>
                </c:pt>
                <c:pt idx="19">
                  <c:v>1.9599999999999999E-2</c:v>
                </c:pt>
                <c:pt idx="20">
                  <c:v>1.9400000000000001E-2</c:v>
                </c:pt>
                <c:pt idx="21">
                  <c:v>2.2499999999999999E-2</c:v>
                </c:pt>
                <c:pt idx="22">
                  <c:v>2.7000000000000003E-2</c:v>
                </c:pt>
                <c:pt idx="23">
                  <c:v>2.46E-2</c:v>
                </c:pt>
                <c:pt idx="24">
                  <c:v>2.0899999999999998E-2</c:v>
                </c:pt>
                <c:pt idx="25">
                  <c:v>2.4300000000000002E-2</c:v>
                </c:pt>
                <c:pt idx="26">
                  <c:v>2.3199999999999998E-2</c:v>
                </c:pt>
                <c:pt idx="27">
                  <c:v>3.56E-2</c:v>
                </c:pt>
                <c:pt idx="28">
                  <c:v>3.04E-2</c:v>
                </c:pt>
                <c:pt idx="29">
                  <c:v>3.0899999999999997E-2</c:v>
                </c:pt>
                <c:pt idx="30">
                  <c:v>2.7799999999999998E-2</c:v>
                </c:pt>
                <c:pt idx="31">
                  <c:v>3.1400000000000004E-2</c:v>
                </c:pt>
                <c:pt idx="32">
                  <c:v>4.0999999999999995E-2</c:v>
                </c:pt>
                <c:pt idx="33">
                  <c:v>4.0399999999999998E-2</c:v>
                </c:pt>
                <c:pt idx="34">
                  <c:v>6.2600000000000003E-2</c:v>
                </c:pt>
                <c:pt idx="35">
                  <c:v>4.4500000000000005E-2</c:v>
                </c:pt>
                <c:pt idx="36">
                  <c:v>3.7599999999999995E-2</c:v>
                </c:pt>
                <c:pt idx="37">
                  <c:v>4.9100000000000005E-2</c:v>
                </c:pt>
                <c:pt idx="38">
                  <c:v>2.8999999999999998E-2</c:v>
                </c:pt>
                <c:pt idx="39">
                  <c:v>3.7100000000000001E-2</c:v>
                </c:pt>
                <c:pt idx="40">
                  <c:v>3.7100000000000001E-2</c:v>
                </c:pt>
                <c:pt idx="41">
                  <c:v>3.49E-2</c:v>
                </c:pt>
                <c:pt idx="42">
                  <c:v>3.9599999999999996E-2</c:v>
                </c:pt>
                <c:pt idx="43">
                  <c:v>3.6200000000000003E-2</c:v>
                </c:pt>
                <c:pt idx="44">
                  <c:v>3.7400000000000003E-2</c:v>
                </c:pt>
                <c:pt idx="45">
                  <c:v>3.4799999999999998E-2</c:v>
                </c:pt>
                <c:pt idx="46">
                  <c:v>3.5200000000000002E-2</c:v>
                </c:pt>
                <c:pt idx="47">
                  <c:v>3.85E-2</c:v>
                </c:pt>
                <c:pt idx="48">
                  <c:v>3.4000000000000002E-2</c:v>
                </c:pt>
                <c:pt idx="49">
                  <c:v>4.0800000000000003E-2</c:v>
                </c:pt>
                <c:pt idx="50">
                  <c:v>3.6000000000000004E-2</c:v>
                </c:pt>
                <c:pt idx="51">
                  <c:v>3.9399999999999998E-2</c:v>
                </c:pt>
                <c:pt idx="52">
                  <c:v>4.1700000000000001E-2</c:v>
                </c:pt>
                <c:pt idx="53">
                  <c:v>3.8900000000000004E-2</c:v>
                </c:pt>
                <c:pt idx="54">
                  <c:v>4.2500000000000003E-2</c:v>
                </c:pt>
                <c:pt idx="55">
                  <c:v>7.4700000000000003E-2</c:v>
                </c:pt>
                <c:pt idx="56">
                  <c:v>4.6600000000000003E-2</c:v>
                </c:pt>
                <c:pt idx="57">
                  <c:v>4.2800000000000005E-2</c:v>
                </c:pt>
                <c:pt idx="58">
                  <c:v>3.8599999999999995E-2</c:v>
                </c:pt>
                <c:pt idx="59">
                  <c:v>5.6100000000000004E-2</c:v>
                </c:pt>
                <c:pt idx="60">
                  <c:v>5.0499999999999996E-2</c:v>
                </c:pt>
                <c:pt idx="61">
                  <c:v>4.2900000000000001E-2</c:v>
                </c:pt>
                <c:pt idx="62">
                  <c:v>4.0500000000000001E-2</c:v>
                </c:pt>
                <c:pt idx="63">
                  <c:v>3.5299999999999998E-2</c:v>
                </c:pt>
                <c:pt idx="64">
                  <c:v>4.1799999999999997E-2</c:v>
                </c:pt>
                <c:pt idx="65">
                  <c:v>3.8100000000000002E-2</c:v>
                </c:pt>
                <c:pt idx="66">
                  <c:v>3.8300000000000001E-2</c:v>
                </c:pt>
                <c:pt idx="67">
                  <c:v>3.39E-2</c:v>
                </c:pt>
                <c:pt idx="68">
                  <c:v>3.2899999999999999E-2</c:v>
                </c:pt>
                <c:pt idx="69">
                  <c:v>3.1800000000000002E-2</c:v>
                </c:pt>
                <c:pt idx="70">
                  <c:v>3.5900000000000001E-2</c:v>
                </c:pt>
                <c:pt idx="71">
                  <c:v>3.4500000000000003E-2</c:v>
                </c:pt>
                <c:pt idx="72">
                  <c:v>3.8399999999999997E-2</c:v>
                </c:pt>
                <c:pt idx="73">
                  <c:v>5.2400000000000002E-2</c:v>
                </c:pt>
                <c:pt idx="74">
                  <c:v>3.5099999999999999E-2</c:v>
                </c:pt>
                <c:pt idx="75">
                  <c:v>3.7999999999999999E-2</c:v>
                </c:pt>
                <c:pt idx="76">
                  <c:v>3.2099999999999997E-2</c:v>
                </c:pt>
                <c:pt idx="77">
                  <c:v>3.4799999999999998E-2</c:v>
                </c:pt>
                <c:pt idx="78">
                  <c:v>2.6600000000000002E-2</c:v>
                </c:pt>
                <c:pt idx="79">
                  <c:v>2.9100000000000001E-2</c:v>
                </c:pt>
                <c:pt idx="80">
                  <c:v>2.4900000000000002E-2</c:v>
                </c:pt>
                <c:pt idx="81">
                  <c:v>3.04E-2</c:v>
                </c:pt>
                <c:pt idx="82">
                  <c:v>3.2500000000000001E-2</c:v>
                </c:pt>
                <c:pt idx="83">
                  <c:v>3.1899999999999998E-2</c:v>
                </c:pt>
                <c:pt idx="84">
                  <c:v>3.6200000000000003E-2</c:v>
                </c:pt>
                <c:pt idx="85">
                  <c:v>3.27E-2</c:v>
                </c:pt>
                <c:pt idx="86">
                  <c:v>3.4300000000000004E-2</c:v>
                </c:pt>
                <c:pt idx="87">
                  <c:v>3.39E-2</c:v>
                </c:pt>
                <c:pt idx="88">
                  <c:v>3.56E-2</c:v>
                </c:pt>
                <c:pt idx="89">
                  <c:v>3.7400000000000003E-2</c:v>
                </c:pt>
                <c:pt idx="90">
                  <c:v>3.7100000000000001E-2</c:v>
                </c:pt>
                <c:pt idx="91">
                  <c:v>3.78E-2</c:v>
                </c:pt>
                <c:pt idx="92">
                  <c:v>4.3099999999999999E-2</c:v>
                </c:pt>
                <c:pt idx="93">
                  <c:v>4.58E-2</c:v>
                </c:pt>
                <c:pt idx="94">
                  <c:v>3.9900000000000005E-2</c:v>
                </c:pt>
                <c:pt idx="95">
                  <c:v>3.8699999999999998E-2</c:v>
                </c:pt>
                <c:pt idx="96">
                  <c:v>4.0800000000000003E-2</c:v>
                </c:pt>
                <c:pt idx="97">
                  <c:v>5.5399999999999998E-2</c:v>
                </c:pt>
                <c:pt idx="98">
                  <c:v>5.2300000000000006E-2</c:v>
                </c:pt>
                <c:pt idx="99">
                  <c:v>3.9399999999999998E-2</c:v>
                </c:pt>
                <c:pt idx="100">
                  <c:v>3.56E-2</c:v>
                </c:pt>
                <c:pt idx="101">
                  <c:v>3.1E-2</c:v>
                </c:pt>
                <c:pt idx="102">
                  <c:v>3.2300000000000002E-2</c:v>
                </c:pt>
                <c:pt idx="103">
                  <c:v>2.9500000000000002E-2</c:v>
                </c:pt>
                <c:pt idx="104">
                  <c:v>3.56E-2</c:v>
                </c:pt>
                <c:pt idx="105">
                  <c:v>3.1400000000000004E-2</c:v>
                </c:pt>
                <c:pt idx="106">
                  <c:v>3.0899999999999997E-2</c:v>
                </c:pt>
                <c:pt idx="107">
                  <c:v>3.32E-2</c:v>
                </c:pt>
                <c:pt idx="108">
                  <c:v>3.2899999999999999E-2</c:v>
                </c:pt>
                <c:pt idx="109">
                  <c:v>3.0299999999999997E-2</c:v>
                </c:pt>
                <c:pt idx="110">
                  <c:v>3.6499999999999998E-2</c:v>
                </c:pt>
                <c:pt idx="111">
                  <c:v>3.1699999999999999E-2</c:v>
                </c:pt>
                <c:pt idx="112">
                  <c:v>4.4500000000000005E-2</c:v>
                </c:pt>
                <c:pt idx="113">
                  <c:v>3.6499999999999998E-2</c:v>
                </c:pt>
                <c:pt idx="114">
                  <c:v>3.27E-2</c:v>
                </c:pt>
                <c:pt idx="115">
                  <c:v>4.3799999999999999E-2</c:v>
                </c:pt>
                <c:pt idx="116">
                  <c:v>3.39E-2</c:v>
                </c:pt>
                <c:pt idx="117">
                  <c:v>3.5799999999999998E-2</c:v>
                </c:pt>
                <c:pt idx="118">
                  <c:v>3.6400000000000002E-2</c:v>
                </c:pt>
                <c:pt idx="119">
                  <c:v>3.7200000000000004E-2</c:v>
                </c:pt>
                <c:pt idx="120">
                  <c:v>3.85E-2</c:v>
                </c:pt>
                <c:pt idx="121">
                  <c:v>4.2099999999999999E-2</c:v>
                </c:pt>
                <c:pt idx="122">
                  <c:v>4.2000000000000003E-2</c:v>
                </c:pt>
                <c:pt idx="123">
                  <c:v>4.7800000000000002E-2</c:v>
                </c:pt>
                <c:pt idx="124">
                  <c:v>5.1799999999999999E-2</c:v>
                </c:pt>
                <c:pt idx="125">
                  <c:v>7.3200000000000001E-2</c:v>
                </c:pt>
                <c:pt idx="126">
                  <c:v>8.4100000000000008E-2</c:v>
                </c:pt>
                <c:pt idx="127">
                  <c:v>7.7899999999999997E-2</c:v>
                </c:pt>
                <c:pt idx="128">
                  <c:v>8.199999999999999E-2</c:v>
                </c:pt>
                <c:pt idx="129">
                  <c:v>7.9600000000000004E-2</c:v>
                </c:pt>
                <c:pt idx="130">
                  <c:v>7.1099999999999997E-2</c:v>
                </c:pt>
                <c:pt idx="131">
                  <c:v>6.0899999999999996E-2</c:v>
                </c:pt>
                <c:pt idx="132">
                  <c:v>6.3299999999999995E-2</c:v>
                </c:pt>
                <c:pt idx="133">
                  <c:v>5.79E-2</c:v>
                </c:pt>
                <c:pt idx="134">
                  <c:v>4.5100000000000001E-2</c:v>
                </c:pt>
                <c:pt idx="135">
                  <c:v>5.1699999999999996E-2</c:v>
                </c:pt>
                <c:pt idx="136">
                  <c:v>4.0899999999999999E-2</c:v>
                </c:pt>
                <c:pt idx="137">
                  <c:v>3.73E-2</c:v>
                </c:pt>
                <c:pt idx="138">
                  <c:v>4.3499999999999997E-2</c:v>
                </c:pt>
                <c:pt idx="139">
                  <c:v>4.3700000000000003E-2</c:v>
                </c:pt>
                <c:pt idx="140">
                  <c:v>4.1100000000000005E-2</c:v>
                </c:pt>
                <c:pt idx="141">
                  <c:v>3.78E-2</c:v>
                </c:pt>
                <c:pt idx="142">
                  <c:v>4.2500000000000003E-2</c:v>
                </c:pt>
                <c:pt idx="143">
                  <c:v>4.2900000000000001E-2</c:v>
                </c:pt>
                <c:pt idx="144">
                  <c:v>5.04E-2</c:v>
                </c:pt>
                <c:pt idx="145">
                  <c:v>5.3200000000000004E-2</c:v>
                </c:pt>
                <c:pt idx="146">
                  <c:v>4.6500000000000007E-2</c:v>
                </c:pt>
                <c:pt idx="147">
                  <c:v>4.4800000000000006E-2</c:v>
                </c:pt>
                <c:pt idx="148">
                  <c:v>4.9100000000000005E-2</c:v>
                </c:pt>
                <c:pt idx="149">
                  <c:v>4.4900000000000002E-2</c:v>
                </c:pt>
                <c:pt idx="150">
                  <c:v>3.9800000000000002E-2</c:v>
                </c:pt>
                <c:pt idx="151">
                  <c:v>4.0199999999999993E-2</c:v>
                </c:pt>
                <c:pt idx="152">
                  <c:v>4.41E-2</c:v>
                </c:pt>
                <c:pt idx="153">
                  <c:v>4.2900000000000001E-2</c:v>
                </c:pt>
                <c:pt idx="154">
                  <c:v>4.87E-2</c:v>
                </c:pt>
                <c:pt idx="155">
                  <c:v>4.5100000000000001E-2</c:v>
                </c:pt>
                <c:pt idx="156">
                  <c:v>4.8099999999999997E-2</c:v>
                </c:pt>
                <c:pt idx="157">
                  <c:v>5.6100000000000004E-2</c:v>
                </c:pt>
                <c:pt idx="158">
                  <c:v>6.6900000000000001E-2</c:v>
                </c:pt>
                <c:pt idx="159">
                  <c:v>7.9000000000000001E-2</c:v>
                </c:pt>
                <c:pt idx="160">
                  <c:v>5.5E-2</c:v>
                </c:pt>
                <c:pt idx="161">
                  <c:v>5.0900000000000001E-2</c:v>
                </c:pt>
                <c:pt idx="162">
                  <c:v>5.04E-2</c:v>
                </c:pt>
                <c:pt idx="163">
                  <c:v>4.6500000000000007E-2</c:v>
                </c:pt>
                <c:pt idx="164">
                  <c:v>4.3299999999999998E-2</c:v>
                </c:pt>
                <c:pt idx="165">
                  <c:v>5.1799999999999999E-2</c:v>
                </c:pt>
                <c:pt idx="166">
                  <c:v>5.2900000000000003E-2</c:v>
                </c:pt>
                <c:pt idx="167">
                  <c:v>5.0900000000000001E-2</c:v>
                </c:pt>
                <c:pt idx="168">
                  <c:v>5.04E-2</c:v>
                </c:pt>
                <c:pt idx="169">
                  <c:v>5.8099999999999999E-2</c:v>
                </c:pt>
                <c:pt idx="170">
                  <c:v>5.1799999999999999E-2</c:v>
                </c:pt>
                <c:pt idx="171">
                  <c:v>4.6900000000000004E-2</c:v>
                </c:pt>
                <c:pt idx="172">
                  <c:v>4.8499999999999995E-2</c:v>
                </c:pt>
                <c:pt idx="173">
                  <c:v>4.6300000000000001E-2</c:v>
                </c:pt>
                <c:pt idx="174">
                  <c:v>4.8899999999999999E-2</c:v>
                </c:pt>
                <c:pt idx="175">
                  <c:v>4.7500000000000001E-2</c:v>
                </c:pt>
                <c:pt idx="176">
                  <c:v>4.6199999999999998E-2</c:v>
                </c:pt>
                <c:pt idx="177">
                  <c:v>4.4600000000000001E-2</c:v>
                </c:pt>
                <c:pt idx="178">
                  <c:v>4.3099999999999999E-2</c:v>
                </c:pt>
                <c:pt idx="179">
                  <c:v>3.6600000000000001E-2</c:v>
                </c:pt>
                <c:pt idx="180">
                  <c:v>3.8300000000000001E-2</c:v>
                </c:pt>
                <c:pt idx="181">
                  <c:v>4.9299999999999997E-2</c:v>
                </c:pt>
                <c:pt idx="182">
                  <c:v>5.5899999999999998E-2</c:v>
                </c:pt>
                <c:pt idx="183">
                  <c:v>3.7000000000000005E-2</c:v>
                </c:pt>
                <c:pt idx="184">
                  <c:v>5.4900000000000004E-2</c:v>
                </c:pt>
                <c:pt idx="185">
                  <c:v>4.6199999999999998E-2</c:v>
                </c:pt>
                <c:pt idx="186">
                  <c:v>4.4400000000000002E-2</c:v>
                </c:pt>
                <c:pt idx="187">
                  <c:v>3.9300000000000002E-2</c:v>
                </c:pt>
                <c:pt idx="188">
                  <c:v>4.0199999999999993E-2</c:v>
                </c:pt>
                <c:pt idx="189">
                  <c:v>3.4500000000000003E-2</c:v>
                </c:pt>
                <c:pt idx="190">
                  <c:v>3.8599999999999995E-2</c:v>
                </c:pt>
                <c:pt idx="191">
                  <c:v>4.0599999999999997E-2</c:v>
                </c:pt>
                <c:pt idx="192">
                  <c:v>3.7400000000000003E-2</c:v>
                </c:pt>
                <c:pt idx="193">
                  <c:v>3.9300000000000002E-2</c:v>
                </c:pt>
                <c:pt idx="194">
                  <c:v>3.4099999999999998E-2</c:v>
                </c:pt>
                <c:pt idx="195">
                  <c:v>4.8899999999999999E-2</c:v>
                </c:pt>
                <c:pt idx="196">
                  <c:v>4.0899999999999999E-2</c:v>
                </c:pt>
                <c:pt idx="197">
                  <c:v>4.07E-2</c:v>
                </c:pt>
                <c:pt idx="198">
                  <c:v>4.0300000000000002E-2</c:v>
                </c:pt>
                <c:pt idx="199">
                  <c:v>3.2199999999999999E-2</c:v>
                </c:pt>
                <c:pt idx="200">
                  <c:v>3.95E-2</c:v>
                </c:pt>
                <c:pt idx="201">
                  <c:v>4.0199999999999993E-2</c:v>
                </c:pt>
                <c:pt idx="202">
                  <c:v>3.6900000000000002E-2</c:v>
                </c:pt>
                <c:pt idx="203">
                  <c:v>3.6499999999999998E-2</c:v>
                </c:pt>
                <c:pt idx="204">
                  <c:v>3.3000000000000002E-2</c:v>
                </c:pt>
                <c:pt idx="205">
                  <c:v>3.4300000000000004E-2</c:v>
                </c:pt>
                <c:pt idx="206">
                  <c:v>3.6799999999999999E-2</c:v>
                </c:pt>
                <c:pt idx="207">
                  <c:v>4.0099999999999997E-2</c:v>
                </c:pt>
                <c:pt idx="208">
                  <c:v>3.2799999999999996E-2</c:v>
                </c:pt>
                <c:pt idx="209">
                  <c:v>5.6600000000000004E-2</c:v>
                </c:pt>
                <c:pt idx="210">
                  <c:v>4.9100000000000005E-2</c:v>
                </c:pt>
                <c:pt idx="211">
                  <c:v>4.82E-2</c:v>
                </c:pt>
                <c:pt idx="212">
                  <c:v>5.1900000000000002E-2</c:v>
                </c:pt>
                <c:pt idx="213">
                  <c:v>4.4400000000000002E-2</c:v>
                </c:pt>
                <c:pt idx="214">
                  <c:v>5.2000000000000005E-2</c:v>
                </c:pt>
                <c:pt idx="215">
                  <c:v>4.9299999999999997E-2</c:v>
                </c:pt>
                <c:pt idx="216">
                  <c:v>4.6699999999999998E-2</c:v>
                </c:pt>
                <c:pt idx="217">
                  <c:v>3.0099999999999998E-2</c:v>
                </c:pt>
                <c:pt idx="218">
                  <c:v>3.1300000000000001E-2</c:v>
                </c:pt>
                <c:pt idx="219">
                  <c:v>4.1599999999999998E-2</c:v>
                </c:pt>
                <c:pt idx="220">
                  <c:v>5.5500000000000001E-2</c:v>
                </c:pt>
                <c:pt idx="221">
                  <c:v>3.7900000000000003E-2</c:v>
                </c:pt>
                <c:pt idx="222">
                  <c:v>4.2999999999999997E-2</c:v>
                </c:pt>
                <c:pt idx="223">
                  <c:v>3.49E-2</c:v>
                </c:pt>
                <c:pt idx="224">
                  <c:v>2.4900000000000002E-2</c:v>
                </c:pt>
                <c:pt idx="225">
                  <c:v>3.3700000000000001E-2</c:v>
                </c:pt>
                <c:pt idx="226">
                  <c:v>3.1800000000000002E-2</c:v>
                </c:pt>
                <c:pt idx="227">
                  <c:v>3.4099999999999998E-2</c:v>
                </c:pt>
                <c:pt idx="228">
                  <c:v>3.0899999999999997E-2</c:v>
                </c:pt>
                <c:pt idx="229">
                  <c:v>3.44E-2</c:v>
                </c:pt>
                <c:pt idx="230">
                  <c:v>2.92E-2</c:v>
                </c:pt>
                <c:pt idx="231">
                  <c:v>3.1E-2</c:v>
                </c:pt>
                <c:pt idx="232">
                  <c:v>2.9700000000000001E-2</c:v>
                </c:pt>
                <c:pt idx="233">
                  <c:v>3.3300000000000003E-2</c:v>
                </c:pt>
                <c:pt idx="234">
                  <c:v>3.2500000000000001E-2</c:v>
                </c:pt>
                <c:pt idx="235">
                  <c:v>3.9199999999999999E-2</c:v>
                </c:pt>
                <c:pt idx="236">
                  <c:v>4.1900000000000007E-2</c:v>
                </c:pt>
                <c:pt idx="237">
                  <c:v>4.3200000000000002E-2</c:v>
                </c:pt>
                <c:pt idx="238">
                  <c:v>4.6600000000000003E-2</c:v>
                </c:pt>
                <c:pt idx="239">
                  <c:v>3.2000000000000001E-2</c:v>
                </c:pt>
                <c:pt idx="240">
                  <c:v>3.3099999999999997E-2</c:v>
                </c:pt>
                <c:pt idx="241">
                  <c:v>3.0800000000000001E-2</c:v>
                </c:pt>
                <c:pt idx="242">
                  <c:v>4.2699999999999995E-2</c:v>
                </c:pt>
                <c:pt idx="243">
                  <c:v>4.1200000000000001E-2</c:v>
                </c:pt>
                <c:pt idx="244">
                  <c:v>4.1900000000000007E-2</c:v>
                </c:pt>
                <c:pt idx="245">
                  <c:v>4.2900000000000001E-2</c:v>
                </c:pt>
                <c:pt idx="246">
                  <c:v>3.6900000000000002E-2</c:v>
                </c:pt>
                <c:pt idx="247">
                  <c:v>4.1900000000000007E-2</c:v>
                </c:pt>
                <c:pt idx="248">
                  <c:v>3.1600000000000003E-2</c:v>
                </c:pt>
                <c:pt idx="249">
                  <c:v>2.6000000000000002E-2</c:v>
                </c:pt>
                <c:pt idx="250">
                  <c:v>2.8300000000000002E-2</c:v>
                </c:pt>
                <c:pt idx="251">
                  <c:v>2.3E-2</c:v>
                </c:pt>
                <c:pt idx="252">
                  <c:v>2.3300000000000001E-2</c:v>
                </c:pt>
                <c:pt idx="253">
                  <c:v>2.5699999999999997E-2</c:v>
                </c:pt>
                <c:pt idx="254">
                  <c:v>2.6000000000000002E-2</c:v>
                </c:pt>
                <c:pt idx="255">
                  <c:v>2.4500000000000001E-2</c:v>
                </c:pt>
                <c:pt idx="256">
                  <c:v>2.4700000000000003E-2</c:v>
                </c:pt>
                <c:pt idx="257">
                  <c:v>2.5099999999999997E-2</c:v>
                </c:pt>
                <c:pt idx="258">
                  <c:v>2.6099999999999998E-2</c:v>
                </c:pt>
                <c:pt idx="259">
                  <c:v>2.4E-2</c:v>
                </c:pt>
                <c:pt idx="260">
                  <c:v>2.3900000000000001E-2</c:v>
                </c:pt>
                <c:pt idx="261">
                  <c:v>2.5099999999999997E-2</c:v>
                </c:pt>
                <c:pt idx="262">
                  <c:v>2.3199999999999998E-2</c:v>
                </c:pt>
                <c:pt idx="263">
                  <c:v>2.7000000000000003E-2</c:v>
                </c:pt>
                <c:pt idx="264">
                  <c:v>3.4700000000000002E-2</c:v>
                </c:pt>
                <c:pt idx="265">
                  <c:v>3.3300000000000003E-2</c:v>
                </c:pt>
                <c:pt idx="266">
                  <c:v>2.9500000000000002E-2</c:v>
                </c:pt>
                <c:pt idx="267">
                  <c:v>2.5600000000000001E-2</c:v>
                </c:pt>
                <c:pt idx="268">
                  <c:v>2.7099999999999999E-2</c:v>
                </c:pt>
                <c:pt idx="269">
                  <c:v>2.69E-2</c:v>
                </c:pt>
                <c:pt idx="270">
                  <c:v>2.41E-2</c:v>
                </c:pt>
                <c:pt idx="271">
                  <c:v>2.4799999999999999E-2</c:v>
                </c:pt>
                <c:pt idx="272">
                  <c:v>2.5000000000000001E-2</c:v>
                </c:pt>
                <c:pt idx="273">
                  <c:v>3.15E-2</c:v>
                </c:pt>
                <c:pt idx="274">
                  <c:v>2.58E-2</c:v>
                </c:pt>
                <c:pt idx="275">
                  <c:v>2.6800000000000001E-2</c:v>
                </c:pt>
                <c:pt idx="276">
                  <c:v>2.52E-2</c:v>
                </c:pt>
                <c:pt idx="277">
                  <c:v>2.7200000000000002E-2</c:v>
                </c:pt>
                <c:pt idx="278">
                  <c:v>2.3599999999999999E-2</c:v>
                </c:pt>
                <c:pt idx="279">
                  <c:v>2.5699999999999997E-2</c:v>
                </c:pt>
                <c:pt idx="280">
                  <c:v>2.9100000000000001E-2</c:v>
                </c:pt>
                <c:pt idx="281">
                  <c:v>2.9600000000000001E-2</c:v>
                </c:pt>
                <c:pt idx="282">
                  <c:v>3.0099999999999998E-2</c:v>
                </c:pt>
                <c:pt idx="283">
                  <c:v>2.6499999999999999E-2</c:v>
                </c:pt>
                <c:pt idx="284">
                  <c:v>3.6699999999999997E-2</c:v>
                </c:pt>
                <c:pt idx="285">
                  <c:v>4.07E-2</c:v>
                </c:pt>
                <c:pt idx="286">
                  <c:v>3.61E-2</c:v>
                </c:pt>
                <c:pt idx="287">
                  <c:v>3.2899999999999999E-2</c:v>
                </c:pt>
                <c:pt idx="288">
                  <c:v>3.4300000000000004E-2</c:v>
                </c:pt>
                <c:pt idx="289">
                  <c:v>2.9700000000000001E-2</c:v>
                </c:pt>
                <c:pt idx="290">
                  <c:v>2.3799999999999998E-2</c:v>
                </c:pt>
                <c:pt idx="291">
                  <c:v>2.7200000000000002E-2</c:v>
                </c:pt>
                <c:pt idx="292">
                  <c:v>2.63E-2</c:v>
                </c:pt>
                <c:pt idx="293">
                  <c:v>3.0499999999999999E-2</c:v>
                </c:pt>
                <c:pt idx="294">
                  <c:v>2.4300000000000002E-2</c:v>
                </c:pt>
                <c:pt idx="295">
                  <c:v>3.3700000000000001E-2</c:v>
                </c:pt>
                <c:pt idx="296">
                  <c:v>2.3099999999999999E-2</c:v>
                </c:pt>
                <c:pt idx="297">
                  <c:v>2.3399999999999997E-2</c:v>
                </c:pt>
                <c:pt idx="298">
                  <c:v>3.0899999999999997E-2</c:v>
                </c:pt>
                <c:pt idx="299">
                  <c:v>2.4199999999999999E-2</c:v>
                </c:pt>
                <c:pt idx="300">
                  <c:v>2.23E-2</c:v>
                </c:pt>
                <c:pt idx="301">
                  <c:v>1.8000000000000002E-2</c:v>
                </c:pt>
                <c:pt idx="302">
                  <c:v>2.3199999999999998E-2</c:v>
                </c:pt>
                <c:pt idx="303">
                  <c:v>2.1700000000000001E-2</c:v>
                </c:pt>
                <c:pt idx="304">
                  <c:v>1.9400000000000001E-2</c:v>
                </c:pt>
                <c:pt idx="305">
                  <c:v>1.84E-2</c:v>
                </c:pt>
                <c:pt idx="306">
                  <c:v>1.8700000000000001E-2</c:v>
                </c:pt>
                <c:pt idx="307">
                  <c:v>1.84E-2</c:v>
                </c:pt>
                <c:pt idx="308">
                  <c:v>1.9E-2</c:v>
                </c:pt>
                <c:pt idx="309">
                  <c:v>1.77E-2</c:v>
                </c:pt>
                <c:pt idx="310">
                  <c:v>1.77E-2</c:v>
                </c:pt>
                <c:pt idx="311">
                  <c:v>1.9E-2</c:v>
                </c:pt>
                <c:pt idx="312">
                  <c:v>1.83E-2</c:v>
                </c:pt>
                <c:pt idx="313">
                  <c:v>1.8500000000000003E-2</c:v>
                </c:pt>
                <c:pt idx="314">
                  <c:v>1.8000000000000002E-2</c:v>
                </c:pt>
                <c:pt idx="315">
                  <c:v>1.9299999999999998E-2</c:v>
                </c:pt>
                <c:pt idx="316">
                  <c:v>2.1700000000000001E-2</c:v>
                </c:pt>
                <c:pt idx="317">
                  <c:v>2.3700000000000002E-2</c:v>
                </c:pt>
                <c:pt idx="318">
                  <c:v>1.61E-2</c:v>
                </c:pt>
                <c:pt idx="319">
                  <c:v>1.78E-2</c:v>
                </c:pt>
                <c:pt idx="320">
                  <c:v>1.8000000000000002E-2</c:v>
                </c:pt>
                <c:pt idx="321">
                  <c:v>1.9199999999999998E-2</c:v>
                </c:pt>
                <c:pt idx="322">
                  <c:v>1.9299999999999998E-2</c:v>
                </c:pt>
                <c:pt idx="323">
                  <c:v>1.9199999999999998E-2</c:v>
                </c:pt>
                <c:pt idx="324">
                  <c:v>2.0499999999999997E-2</c:v>
                </c:pt>
                <c:pt idx="325">
                  <c:v>1.9E-2</c:v>
                </c:pt>
                <c:pt idx="326">
                  <c:v>1.84E-2</c:v>
                </c:pt>
                <c:pt idx="327">
                  <c:v>0.02</c:v>
                </c:pt>
                <c:pt idx="328">
                  <c:v>1.9799999999999998E-2</c:v>
                </c:pt>
                <c:pt idx="329">
                  <c:v>2.4300000000000002E-2</c:v>
                </c:pt>
                <c:pt idx="330">
                  <c:v>2.0499999999999997E-2</c:v>
                </c:pt>
                <c:pt idx="331">
                  <c:v>1.66E-2</c:v>
                </c:pt>
                <c:pt idx="332">
                  <c:v>1.55E-2</c:v>
                </c:pt>
                <c:pt idx="333">
                  <c:v>1.4800000000000001E-2</c:v>
                </c:pt>
                <c:pt idx="334">
                  <c:v>1.6500000000000001E-2</c:v>
                </c:pt>
                <c:pt idx="335">
                  <c:v>1.78E-2</c:v>
                </c:pt>
                <c:pt idx="336">
                  <c:v>1.5700000000000002E-2</c:v>
                </c:pt>
                <c:pt idx="337">
                  <c:v>1.84E-2</c:v>
                </c:pt>
                <c:pt idx="338">
                  <c:v>1.8000000000000002E-2</c:v>
                </c:pt>
                <c:pt idx="339">
                  <c:v>1.67E-2</c:v>
                </c:pt>
                <c:pt idx="340">
                  <c:v>1.5700000000000002E-2</c:v>
                </c:pt>
                <c:pt idx="341">
                  <c:v>2.1600000000000001E-2</c:v>
                </c:pt>
                <c:pt idx="342">
                  <c:v>2.4700000000000003E-2</c:v>
                </c:pt>
                <c:pt idx="343">
                  <c:v>2.3799999999999998E-2</c:v>
                </c:pt>
                <c:pt idx="344">
                  <c:v>2.0499999999999997E-2</c:v>
                </c:pt>
                <c:pt idx="345">
                  <c:v>1.8100000000000002E-2</c:v>
                </c:pt>
                <c:pt idx="346">
                  <c:v>1.8200000000000001E-2</c:v>
                </c:pt>
                <c:pt idx="347">
                  <c:v>1.9299999999999998E-2</c:v>
                </c:pt>
                <c:pt idx="348">
                  <c:v>1.83E-2</c:v>
                </c:pt>
                <c:pt idx="349">
                  <c:v>2.07E-2</c:v>
                </c:pt>
                <c:pt idx="350">
                  <c:v>1.8200000000000001E-2</c:v>
                </c:pt>
                <c:pt idx="351">
                  <c:v>1.9E-2</c:v>
                </c:pt>
                <c:pt idx="352">
                  <c:v>2.0499999999999997E-2</c:v>
                </c:pt>
                <c:pt idx="353">
                  <c:v>1.9099999999999999E-2</c:v>
                </c:pt>
                <c:pt idx="354">
                  <c:v>1.9699999999999999E-2</c:v>
                </c:pt>
                <c:pt idx="355">
                  <c:v>1.9799999999999998E-2</c:v>
                </c:pt>
                <c:pt idx="356">
                  <c:v>1.9099999999999999E-2</c:v>
                </c:pt>
                <c:pt idx="357">
                  <c:v>2.07E-2</c:v>
                </c:pt>
                <c:pt idx="358">
                  <c:v>2.07E-2</c:v>
                </c:pt>
                <c:pt idx="359">
                  <c:v>0.02</c:v>
                </c:pt>
                <c:pt idx="360">
                  <c:v>2.1299999999999999E-2</c:v>
                </c:pt>
                <c:pt idx="361">
                  <c:v>2.12E-2</c:v>
                </c:pt>
                <c:pt idx="362">
                  <c:v>1.95E-2</c:v>
                </c:pt>
                <c:pt idx="363">
                  <c:v>2.2799999999999997E-2</c:v>
                </c:pt>
                <c:pt idx="364">
                  <c:v>2.2799999999999997E-2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8D-FA4E-BF02-E3C32B650794}"/>
            </c:ext>
          </c:extLst>
        </c:ser>
        <c:ser>
          <c:idx val="2"/>
          <c:order val="2"/>
          <c:tx>
            <c:strRef>
              <c:f>'pricing intermédiation '!$V$4</c:f>
              <c:strCache>
                <c:ptCount val="1"/>
                <c:pt idx="0">
                  <c:v>Spread APY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'pricing intermédiation '!$U$5:$U$369</c:f>
              <c:numCache>
                <c:formatCode>m/d/yy</c:formatCode>
                <c:ptCount val="365"/>
                <c:pt idx="0">
                  <c:v>45759</c:v>
                </c:pt>
                <c:pt idx="1">
                  <c:v>45760</c:v>
                </c:pt>
                <c:pt idx="2">
                  <c:v>45761</c:v>
                </c:pt>
                <c:pt idx="3">
                  <c:v>45762</c:v>
                </c:pt>
                <c:pt idx="4">
                  <c:v>45763</c:v>
                </c:pt>
                <c:pt idx="5">
                  <c:v>45764</c:v>
                </c:pt>
                <c:pt idx="6">
                  <c:v>45765</c:v>
                </c:pt>
                <c:pt idx="7">
                  <c:v>45766</c:v>
                </c:pt>
                <c:pt idx="8">
                  <c:v>45767</c:v>
                </c:pt>
                <c:pt idx="9">
                  <c:v>45768</c:v>
                </c:pt>
                <c:pt idx="10">
                  <c:v>45769</c:v>
                </c:pt>
                <c:pt idx="11">
                  <c:v>45770</c:v>
                </c:pt>
                <c:pt idx="12">
                  <c:v>45771</c:v>
                </c:pt>
                <c:pt idx="13">
                  <c:v>45772</c:v>
                </c:pt>
                <c:pt idx="14">
                  <c:v>45773</c:v>
                </c:pt>
                <c:pt idx="15">
                  <c:v>45774</c:v>
                </c:pt>
                <c:pt idx="16">
                  <c:v>45775</c:v>
                </c:pt>
                <c:pt idx="17">
                  <c:v>45776</c:v>
                </c:pt>
                <c:pt idx="18">
                  <c:v>45777</c:v>
                </c:pt>
                <c:pt idx="19">
                  <c:v>45778</c:v>
                </c:pt>
                <c:pt idx="20">
                  <c:v>45779</c:v>
                </c:pt>
                <c:pt idx="21">
                  <c:v>45780</c:v>
                </c:pt>
                <c:pt idx="22">
                  <c:v>45781</c:v>
                </c:pt>
                <c:pt idx="23">
                  <c:v>45782</c:v>
                </c:pt>
                <c:pt idx="24">
                  <c:v>45783</c:v>
                </c:pt>
                <c:pt idx="25">
                  <c:v>45784</c:v>
                </c:pt>
                <c:pt idx="26">
                  <c:v>45785</c:v>
                </c:pt>
                <c:pt idx="27">
                  <c:v>45786</c:v>
                </c:pt>
                <c:pt idx="28">
                  <c:v>45787</c:v>
                </c:pt>
                <c:pt idx="29">
                  <c:v>45788</c:v>
                </c:pt>
                <c:pt idx="30">
                  <c:v>45789</c:v>
                </c:pt>
                <c:pt idx="31">
                  <c:v>45790</c:v>
                </c:pt>
                <c:pt idx="32">
                  <c:v>45791</c:v>
                </c:pt>
                <c:pt idx="33">
                  <c:v>45792</c:v>
                </c:pt>
                <c:pt idx="34">
                  <c:v>45793</c:v>
                </c:pt>
                <c:pt idx="35">
                  <c:v>45794</c:v>
                </c:pt>
                <c:pt idx="36">
                  <c:v>45795</c:v>
                </c:pt>
                <c:pt idx="37">
                  <c:v>45796</c:v>
                </c:pt>
                <c:pt idx="38">
                  <c:v>45797</c:v>
                </c:pt>
                <c:pt idx="39">
                  <c:v>45798</c:v>
                </c:pt>
                <c:pt idx="40">
                  <c:v>45799</c:v>
                </c:pt>
                <c:pt idx="41">
                  <c:v>45800</c:v>
                </c:pt>
                <c:pt idx="42">
                  <c:v>45801</c:v>
                </c:pt>
                <c:pt idx="43">
                  <c:v>45802</c:v>
                </c:pt>
                <c:pt idx="44">
                  <c:v>45803</c:v>
                </c:pt>
                <c:pt idx="45">
                  <c:v>45804</c:v>
                </c:pt>
                <c:pt idx="46">
                  <c:v>45805</c:v>
                </c:pt>
                <c:pt idx="47">
                  <c:v>45806</c:v>
                </c:pt>
                <c:pt idx="48">
                  <c:v>45807</c:v>
                </c:pt>
                <c:pt idx="49">
                  <c:v>45808</c:v>
                </c:pt>
                <c:pt idx="50">
                  <c:v>45809</c:v>
                </c:pt>
                <c:pt idx="51">
                  <c:v>45810</c:v>
                </c:pt>
                <c:pt idx="52">
                  <c:v>45811</c:v>
                </c:pt>
                <c:pt idx="53">
                  <c:v>45812</c:v>
                </c:pt>
                <c:pt idx="54">
                  <c:v>45813</c:v>
                </c:pt>
                <c:pt idx="55">
                  <c:v>45814</c:v>
                </c:pt>
                <c:pt idx="56">
                  <c:v>45815</c:v>
                </c:pt>
                <c:pt idx="57">
                  <c:v>45816</c:v>
                </c:pt>
                <c:pt idx="58">
                  <c:v>45817</c:v>
                </c:pt>
                <c:pt idx="59">
                  <c:v>45818</c:v>
                </c:pt>
                <c:pt idx="60">
                  <c:v>45819</c:v>
                </c:pt>
                <c:pt idx="61">
                  <c:v>45820</c:v>
                </c:pt>
                <c:pt idx="62">
                  <c:v>45821</c:v>
                </c:pt>
                <c:pt idx="63">
                  <c:v>45822</c:v>
                </c:pt>
                <c:pt idx="64">
                  <c:v>45823</c:v>
                </c:pt>
                <c:pt idx="65">
                  <c:v>45824</c:v>
                </c:pt>
                <c:pt idx="66">
                  <c:v>45825</c:v>
                </c:pt>
                <c:pt idx="67">
                  <c:v>45826</c:v>
                </c:pt>
                <c:pt idx="68">
                  <c:v>45827</c:v>
                </c:pt>
                <c:pt idx="69">
                  <c:v>45828</c:v>
                </c:pt>
                <c:pt idx="70">
                  <c:v>45829</c:v>
                </c:pt>
                <c:pt idx="71">
                  <c:v>45830</c:v>
                </c:pt>
                <c:pt idx="72">
                  <c:v>45831</c:v>
                </c:pt>
                <c:pt idx="73">
                  <c:v>45832</c:v>
                </c:pt>
                <c:pt idx="74">
                  <c:v>45833</c:v>
                </c:pt>
                <c:pt idx="75">
                  <c:v>45834</c:v>
                </c:pt>
                <c:pt idx="76">
                  <c:v>45835</c:v>
                </c:pt>
                <c:pt idx="77">
                  <c:v>45836</c:v>
                </c:pt>
                <c:pt idx="78">
                  <c:v>45837</c:v>
                </c:pt>
                <c:pt idx="79">
                  <c:v>45838</c:v>
                </c:pt>
                <c:pt idx="80">
                  <c:v>45839</c:v>
                </c:pt>
                <c:pt idx="81">
                  <c:v>45840</c:v>
                </c:pt>
                <c:pt idx="82">
                  <c:v>45841</c:v>
                </c:pt>
                <c:pt idx="83">
                  <c:v>45842</c:v>
                </c:pt>
                <c:pt idx="84">
                  <c:v>45843</c:v>
                </c:pt>
                <c:pt idx="85">
                  <c:v>45844</c:v>
                </c:pt>
                <c:pt idx="86">
                  <c:v>45845</c:v>
                </c:pt>
                <c:pt idx="87">
                  <c:v>45846</c:v>
                </c:pt>
                <c:pt idx="88">
                  <c:v>45847</c:v>
                </c:pt>
                <c:pt idx="89">
                  <c:v>45848</c:v>
                </c:pt>
                <c:pt idx="90">
                  <c:v>45849</c:v>
                </c:pt>
                <c:pt idx="91">
                  <c:v>45850</c:v>
                </c:pt>
                <c:pt idx="92">
                  <c:v>45851</c:v>
                </c:pt>
                <c:pt idx="93">
                  <c:v>45852</c:v>
                </c:pt>
                <c:pt idx="94">
                  <c:v>45853</c:v>
                </c:pt>
                <c:pt idx="95">
                  <c:v>45854</c:v>
                </c:pt>
                <c:pt idx="96">
                  <c:v>45855</c:v>
                </c:pt>
                <c:pt idx="97">
                  <c:v>45856</c:v>
                </c:pt>
                <c:pt idx="98">
                  <c:v>45857</c:v>
                </c:pt>
                <c:pt idx="99">
                  <c:v>45858</c:v>
                </c:pt>
                <c:pt idx="100">
                  <c:v>45859</c:v>
                </c:pt>
                <c:pt idx="101">
                  <c:v>45860</c:v>
                </c:pt>
                <c:pt idx="102">
                  <c:v>45861</c:v>
                </c:pt>
                <c:pt idx="103">
                  <c:v>45862</c:v>
                </c:pt>
                <c:pt idx="104">
                  <c:v>45863</c:v>
                </c:pt>
                <c:pt idx="105">
                  <c:v>45864</c:v>
                </c:pt>
                <c:pt idx="106">
                  <c:v>45865</c:v>
                </c:pt>
                <c:pt idx="107">
                  <c:v>45866</c:v>
                </c:pt>
                <c:pt idx="108">
                  <c:v>45867</c:v>
                </c:pt>
                <c:pt idx="109">
                  <c:v>45868</c:v>
                </c:pt>
                <c:pt idx="110">
                  <c:v>45869</c:v>
                </c:pt>
                <c:pt idx="111">
                  <c:v>45870</c:v>
                </c:pt>
                <c:pt idx="112">
                  <c:v>45871</c:v>
                </c:pt>
                <c:pt idx="113">
                  <c:v>45872</c:v>
                </c:pt>
                <c:pt idx="114">
                  <c:v>45873</c:v>
                </c:pt>
                <c:pt idx="115">
                  <c:v>45874</c:v>
                </c:pt>
                <c:pt idx="116">
                  <c:v>45875</c:v>
                </c:pt>
                <c:pt idx="117">
                  <c:v>45876</c:v>
                </c:pt>
                <c:pt idx="118">
                  <c:v>45877</c:v>
                </c:pt>
                <c:pt idx="119">
                  <c:v>45878</c:v>
                </c:pt>
                <c:pt idx="120">
                  <c:v>45879</c:v>
                </c:pt>
                <c:pt idx="121">
                  <c:v>45880</c:v>
                </c:pt>
                <c:pt idx="122">
                  <c:v>45881</c:v>
                </c:pt>
                <c:pt idx="123">
                  <c:v>45882</c:v>
                </c:pt>
                <c:pt idx="124">
                  <c:v>45883</c:v>
                </c:pt>
                <c:pt idx="125">
                  <c:v>45884</c:v>
                </c:pt>
                <c:pt idx="126">
                  <c:v>45885</c:v>
                </c:pt>
                <c:pt idx="127">
                  <c:v>45886</c:v>
                </c:pt>
                <c:pt idx="128">
                  <c:v>45887</c:v>
                </c:pt>
                <c:pt idx="129">
                  <c:v>45888</c:v>
                </c:pt>
                <c:pt idx="130">
                  <c:v>45889</c:v>
                </c:pt>
                <c:pt idx="131">
                  <c:v>45890</c:v>
                </c:pt>
                <c:pt idx="132">
                  <c:v>45891</c:v>
                </c:pt>
                <c:pt idx="133">
                  <c:v>45892</c:v>
                </c:pt>
                <c:pt idx="134">
                  <c:v>45893</c:v>
                </c:pt>
                <c:pt idx="135">
                  <c:v>45894</c:v>
                </c:pt>
                <c:pt idx="136">
                  <c:v>45895</c:v>
                </c:pt>
                <c:pt idx="137">
                  <c:v>45896</c:v>
                </c:pt>
                <c:pt idx="138">
                  <c:v>45897</c:v>
                </c:pt>
                <c:pt idx="139">
                  <c:v>45898</c:v>
                </c:pt>
                <c:pt idx="140">
                  <c:v>45899</c:v>
                </c:pt>
                <c:pt idx="141">
                  <c:v>45900</c:v>
                </c:pt>
                <c:pt idx="142">
                  <c:v>45901</c:v>
                </c:pt>
                <c:pt idx="143">
                  <c:v>45902</c:v>
                </c:pt>
                <c:pt idx="144">
                  <c:v>45903</c:v>
                </c:pt>
                <c:pt idx="145">
                  <c:v>45904</c:v>
                </c:pt>
                <c:pt idx="146">
                  <c:v>45905</c:v>
                </c:pt>
                <c:pt idx="147">
                  <c:v>45906</c:v>
                </c:pt>
                <c:pt idx="148">
                  <c:v>45907</c:v>
                </c:pt>
                <c:pt idx="149">
                  <c:v>45908</c:v>
                </c:pt>
                <c:pt idx="150">
                  <c:v>45909</c:v>
                </c:pt>
                <c:pt idx="151">
                  <c:v>45910</c:v>
                </c:pt>
                <c:pt idx="152">
                  <c:v>45911</c:v>
                </c:pt>
                <c:pt idx="153">
                  <c:v>45912</c:v>
                </c:pt>
                <c:pt idx="154">
                  <c:v>45913</c:v>
                </c:pt>
                <c:pt idx="155">
                  <c:v>45914</c:v>
                </c:pt>
                <c:pt idx="156">
                  <c:v>45915</c:v>
                </c:pt>
                <c:pt idx="157">
                  <c:v>45916</c:v>
                </c:pt>
                <c:pt idx="158">
                  <c:v>45917</c:v>
                </c:pt>
                <c:pt idx="159">
                  <c:v>45918</c:v>
                </c:pt>
                <c:pt idx="160">
                  <c:v>45919</c:v>
                </c:pt>
                <c:pt idx="161">
                  <c:v>45920</c:v>
                </c:pt>
                <c:pt idx="162">
                  <c:v>45921</c:v>
                </c:pt>
                <c:pt idx="163">
                  <c:v>45922</c:v>
                </c:pt>
                <c:pt idx="164">
                  <c:v>45923</c:v>
                </c:pt>
                <c:pt idx="165">
                  <c:v>45924</c:v>
                </c:pt>
                <c:pt idx="166">
                  <c:v>45925</c:v>
                </c:pt>
                <c:pt idx="167">
                  <c:v>45926</c:v>
                </c:pt>
                <c:pt idx="168">
                  <c:v>45927</c:v>
                </c:pt>
                <c:pt idx="169">
                  <c:v>45928</c:v>
                </c:pt>
                <c:pt idx="170">
                  <c:v>45929</c:v>
                </c:pt>
                <c:pt idx="171">
                  <c:v>45930</c:v>
                </c:pt>
                <c:pt idx="172">
                  <c:v>45931</c:v>
                </c:pt>
                <c:pt idx="173">
                  <c:v>45932</c:v>
                </c:pt>
                <c:pt idx="174">
                  <c:v>45933</c:v>
                </c:pt>
                <c:pt idx="175">
                  <c:v>45934</c:v>
                </c:pt>
                <c:pt idx="176">
                  <c:v>45935</c:v>
                </c:pt>
                <c:pt idx="177">
                  <c:v>45936</c:v>
                </c:pt>
                <c:pt idx="178">
                  <c:v>45937</c:v>
                </c:pt>
                <c:pt idx="179">
                  <c:v>45938</c:v>
                </c:pt>
                <c:pt idx="180">
                  <c:v>45939</c:v>
                </c:pt>
                <c:pt idx="181">
                  <c:v>45940</c:v>
                </c:pt>
                <c:pt idx="182">
                  <c:v>45941</c:v>
                </c:pt>
                <c:pt idx="183">
                  <c:v>45942</c:v>
                </c:pt>
                <c:pt idx="184">
                  <c:v>45943</c:v>
                </c:pt>
                <c:pt idx="185">
                  <c:v>45944</c:v>
                </c:pt>
                <c:pt idx="186">
                  <c:v>45945</c:v>
                </c:pt>
                <c:pt idx="187">
                  <c:v>45946</c:v>
                </c:pt>
                <c:pt idx="188">
                  <c:v>45947</c:v>
                </c:pt>
                <c:pt idx="189">
                  <c:v>45948</c:v>
                </c:pt>
                <c:pt idx="190">
                  <c:v>45949</c:v>
                </c:pt>
                <c:pt idx="191">
                  <c:v>45950</c:v>
                </c:pt>
                <c:pt idx="192">
                  <c:v>45951</c:v>
                </c:pt>
                <c:pt idx="193">
                  <c:v>45952</c:v>
                </c:pt>
                <c:pt idx="194">
                  <c:v>45953</c:v>
                </c:pt>
                <c:pt idx="195">
                  <c:v>45954</c:v>
                </c:pt>
                <c:pt idx="196">
                  <c:v>45955</c:v>
                </c:pt>
                <c:pt idx="197">
                  <c:v>45956</c:v>
                </c:pt>
                <c:pt idx="198">
                  <c:v>45957</c:v>
                </c:pt>
                <c:pt idx="199">
                  <c:v>45958</c:v>
                </c:pt>
                <c:pt idx="200">
                  <c:v>45959</c:v>
                </c:pt>
                <c:pt idx="201">
                  <c:v>45960</c:v>
                </c:pt>
                <c:pt idx="202">
                  <c:v>45961</c:v>
                </c:pt>
                <c:pt idx="203">
                  <c:v>45962</c:v>
                </c:pt>
                <c:pt idx="204">
                  <c:v>45963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45969</c:v>
                </c:pt>
                <c:pt idx="211">
                  <c:v>45970</c:v>
                </c:pt>
                <c:pt idx="212">
                  <c:v>45971</c:v>
                </c:pt>
                <c:pt idx="213">
                  <c:v>45972</c:v>
                </c:pt>
                <c:pt idx="214">
                  <c:v>45973</c:v>
                </c:pt>
                <c:pt idx="215">
                  <c:v>45974</c:v>
                </c:pt>
                <c:pt idx="216">
                  <c:v>45975</c:v>
                </c:pt>
                <c:pt idx="217">
                  <c:v>45976</c:v>
                </c:pt>
                <c:pt idx="218">
                  <c:v>45977</c:v>
                </c:pt>
                <c:pt idx="219">
                  <c:v>45978</c:v>
                </c:pt>
                <c:pt idx="220">
                  <c:v>45979</c:v>
                </c:pt>
                <c:pt idx="221">
                  <c:v>45980</c:v>
                </c:pt>
                <c:pt idx="222">
                  <c:v>45981</c:v>
                </c:pt>
                <c:pt idx="223">
                  <c:v>45982</c:v>
                </c:pt>
                <c:pt idx="224">
                  <c:v>45983</c:v>
                </c:pt>
                <c:pt idx="225">
                  <c:v>45984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45990</c:v>
                </c:pt>
                <c:pt idx="232">
                  <c:v>45991</c:v>
                </c:pt>
                <c:pt idx="233">
                  <c:v>45992</c:v>
                </c:pt>
                <c:pt idx="234">
                  <c:v>45993</c:v>
                </c:pt>
                <c:pt idx="235">
                  <c:v>45994</c:v>
                </c:pt>
                <c:pt idx="236">
                  <c:v>45995</c:v>
                </c:pt>
                <c:pt idx="237">
                  <c:v>45996</c:v>
                </c:pt>
                <c:pt idx="238">
                  <c:v>45997</c:v>
                </c:pt>
                <c:pt idx="239">
                  <c:v>45998</c:v>
                </c:pt>
                <c:pt idx="240">
                  <c:v>45999</c:v>
                </c:pt>
                <c:pt idx="241">
                  <c:v>46000</c:v>
                </c:pt>
                <c:pt idx="242">
                  <c:v>46001</c:v>
                </c:pt>
                <c:pt idx="243">
                  <c:v>46002</c:v>
                </c:pt>
                <c:pt idx="244">
                  <c:v>46003</c:v>
                </c:pt>
                <c:pt idx="245">
                  <c:v>46004</c:v>
                </c:pt>
                <c:pt idx="246">
                  <c:v>46005</c:v>
                </c:pt>
                <c:pt idx="247">
                  <c:v>46006</c:v>
                </c:pt>
                <c:pt idx="248">
                  <c:v>46007</c:v>
                </c:pt>
                <c:pt idx="249">
                  <c:v>46008</c:v>
                </c:pt>
                <c:pt idx="250">
                  <c:v>46009</c:v>
                </c:pt>
                <c:pt idx="251">
                  <c:v>46010</c:v>
                </c:pt>
                <c:pt idx="252">
                  <c:v>46011</c:v>
                </c:pt>
                <c:pt idx="253">
                  <c:v>46012</c:v>
                </c:pt>
                <c:pt idx="254">
                  <c:v>46013</c:v>
                </c:pt>
                <c:pt idx="255">
                  <c:v>46014</c:v>
                </c:pt>
                <c:pt idx="256">
                  <c:v>46015</c:v>
                </c:pt>
                <c:pt idx="257">
                  <c:v>46016</c:v>
                </c:pt>
                <c:pt idx="258">
                  <c:v>46017</c:v>
                </c:pt>
                <c:pt idx="259">
                  <c:v>46018</c:v>
                </c:pt>
                <c:pt idx="260">
                  <c:v>46019</c:v>
                </c:pt>
                <c:pt idx="261">
                  <c:v>46020</c:v>
                </c:pt>
                <c:pt idx="262">
                  <c:v>46021</c:v>
                </c:pt>
                <c:pt idx="263">
                  <c:v>46022</c:v>
                </c:pt>
                <c:pt idx="264">
                  <c:v>46023</c:v>
                </c:pt>
                <c:pt idx="265">
                  <c:v>46024</c:v>
                </c:pt>
                <c:pt idx="266">
                  <c:v>46025</c:v>
                </c:pt>
                <c:pt idx="267">
                  <c:v>46026</c:v>
                </c:pt>
                <c:pt idx="268">
                  <c:v>46027</c:v>
                </c:pt>
                <c:pt idx="269">
                  <c:v>46028</c:v>
                </c:pt>
                <c:pt idx="270">
                  <c:v>46029</c:v>
                </c:pt>
                <c:pt idx="271">
                  <c:v>46030</c:v>
                </c:pt>
                <c:pt idx="272">
                  <c:v>46031</c:v>
                </c:pt>
                <c:pt idx="273">
                  <c:v>46032</c:v>
                </c:pt>
                <c:pt idx="274">
                  <c:v>46033</c:v>
                </c:pt>
                <c:pt idx="275">
                  <c:v>46034</c:v>
                </c:pt>
                <c:pt idx="276">
                  <c:v>46035</c:v>
                </c:pt>
                <c:pt idx="277">
                  <c:v>46036</c:v>
                </c:pt>
                <c:pt idx="278">
                  <c:v>46037</c:v>
                </c:pt>
                <c:pt idx="279">
                  <c:v>46038</c:v>
                </c:pt>
                <c:pt idx="280">
                  <c:v>46039</c:v>
                </c:pt>
                <c:pt idx="281">
                  <c:v>46040</c:v>
                </c:pt>
                <c:pt idx="282">
                  <c:v>46041</c:v>
                </c:pt>
                <c:pt idx="283">
                  <c:v>46042</c:v>
                </c:pt>
                <c:pt idx="284">
                  <c:v>46043</c:v>
                </c:pt>
                <c:pt idx="285">
                  <c:v>46044</c:v>
                </c:pt>
                <c:pt idx="286">
                  <c:v>46045</c:v>
                </c:pt>
                <c:pt idx="287">
                  <c:v>46046</c:v>
                </c:pt>
                <c:pt idx="288">
                  <c:v>46047</c:v>
                </c:pt>
                <c:pt idx="289">
                  <c:v>46048</c:v>
                </c:pt>
                <c:pt idx="290">
                  <c:v>46049</c:v>
                </c:pt>
                <c:pt idx="291">
                  <c:v>46050</c:v>
                </c:pt>
                <c:pt idx="292">
                  <c:v>46051</c:v>
                </c:pt>
                <c:pt idx="293">
                  <c:v>46052</c:v>
                </c:pt>
                <c:pt idx="294">
                  <c:v>46053</c:v>
                </c:pt>
                <c:pt idx="295">
                  <c:v>46054</c:v>
                </c:pt>
                <c:pt idx="296">
                  <c:v>46055</c:v>
                </c:pt>
                <c:pt idx="297">
                  <c:v>46056</c:v>
                </c:pt>
                <c:pt idx="298">
                  <c:v>46057</c:v>
                </c:pt>
                <c:pt idx="299">
                  <c:v>46058</c:v>
                </c:pt>
                <c:pt idx="300">
                  <c:v>46059</c:v>
                </c:pt>
                <c:pt idx="301">
                  <c:v>46060</c:v>
                </c:pt>
                <c:pt idx="302">
                  <c:v>46061</c:v>
                </c:pt>
                <c:pt idx="303">
                  <c:v>46062</c:v>
                </c:pt>
                <c:pt idx="304">
                  <c:v>46063</c:v>
                </c:pt>
                <c:pt idx="305">
                  <c:v>46064</c:v>
                </c:pt>
                <c:pt idx="306">
                  <c:v>46065</c:v>
                </c:pt>
                <c:pt idx="307">
                  <c:v>46066</c:v>
                </c:pt>
                <c:pt idx="308">
                  <c:v>46067</c:v>
                </c:pt>
                <c:pt idx="309">
                  <c:v>46068</c:v>
                </c:pt>
                <c:pt idx="310">
                  <c:v>46069</c:v>
                </c:pt>
                <c:pt idx="311">
                  <c:v>46070</c:v>
                </c:pt>
                <c:pt idx="312">
                  <c:v>46071</c:v>
                </c:pt>
                <c:pt idx="313">
                  <c:v>46072</c:v>
                </c:pt>
                <c:pt idx="314">
                  <c:v>46073</c:v>
                </c:pt>
                <c:pt idx="315">
                  <c:v>46074</c:v>
                </c:pt>
                <c:pt idx="316">
                  <c:v>46075</c:v>
                </c:pt>
                <c:pt idx="317">
                  <c:v>46076</c:v>
                </c:pt>
                <c:pt idx="318">
                  <c:v>46077</c:v>
                </c:pt>
                <c:pt idx="319">
                  <c:v>46078</c:v>
                </c:pt>
                <c:pt idx="320">
                  <c:v>46079</c:v>
                </c:pt>
                <c:pt idx="321">
                  <c:v>46080</c:v>
                </c:pt>
                <c:pt idx="322">
                  <c:v>46081</c:v>
                </c:pt>
                <c:pt idx="323">
                  <c:v>46082</c:v>
                </c:pt>
                <c:pt idx="324">
                  <c:v>46083</c:v>
                </c:pt>
                <c:pt idx="325">
                  <c:v>46084</c:v>
                </c:pt>
                <c:pt idx="326">
                  <c:v>46085</c:v>
                </c:pt>
                <c:pt idx="327">
                  <c:v>46086</c:v>
                </c:pt>
                <c:pt idx="328">
                  <c:v>46087</c:v>
                </c:pt>
                <c:pt idx="329">
                  <c:v>46088</c:v>
                </c:pt>
                <c:pt idx="330">
                  <c:v>46089</c:v>
                </c:pt>
                <c:pt idx="331">
                  <c:v>46090</c:v>
                </c:pt>
                <c:pt idx="332">
                  <c:v>46091</c:v>
                </c:pt>
                <c:pt idx="333">
                  <c:v>46092</c:v>
                </c:pt>
                <c:pt idx="334">
                  <c:v>46093</c:v>
                </c:pt>
                <c:pt idx="335">
                  <c:v>46094</c:v>
                </c:pt>
                <c:pt idx="336">
                  <c:v>46095</c:v>
                </c:pt>
                <c:pt idx="337">
                  <c:v>46096</c:v>
                </c:pt>
                <c:pt idx="338">
                  <c:v>46097</c:v>
                </c:pt>
                <c:pt idx="339">
                  <c:v>46098</c:v>
                </c:pt>
                <c:pt idx="340">
                  <c:v>46099</c:v>
                </c:pt>
                <c:pt idx="341">
                  <c:v>46100</c:v>
                </c:pt>
                <c:pt idx="342">
                  <c:v>46101</c:v>
                </c:pt>
                <c:pt idx="343">
                  <c:v>46102</c:v>
                </c:pt>
                <c:pt idx="344">
                  <c:v>46103</c:v>
                </c:pt>
                <c:pt idx="345">
                  <c:v>46104</c:v>
                </c:pt>
                <c:pt idx="346">
                  <c:v>46105</c:v>
                </c:pt>
                <c:pt idx="347">
                  <c:v>46106</c:v>
                </c:pt>
                <c:pt idx="348">
                  <c:v>46107</c:v>
                </c:pt>
                <c:pt idx="349">
                  <c:v>46108</c:v>
                </c:pt>
                <c:pt idx="350">
                  <c:v>46109</c:v>
                </c:pt>
                <c:pt idx="351">
                  <c:v>46110</c:v>
                </c:pt>
                <c:pt idx="352">
                  <c:v>46111</c:v>
                </c:pt>
                <c:pt idx="353">
                  <c:v>46112</c:v>
                </c:pt>
                <c:pt idx="354">
                  <c:v>46113</c:v>
                </c:pt>
                <c:pt idx="355">
                  <c:v>46114</c:v>
                </c:pt>
                <c:pt idx="356">
                  <c:v>46115</c:v>
                </c:pt>
                <c:pt idx="357">
                  <c:v>46116</c:v>
                </c:pt>
                <c:pt idx="358">
                  <c:v>46117</c:v>
                </c:pt>
                <c:pt idx="359">
                  <c:v>46118</c:v>
                </c:pt>
                <c:pt idx="360">
                  <c:v>46119</c:v>
                </c:pt>
                <c:pt idx="361">
                  <c:v>46120</c:v>
                </c:pt>
                <c:pt idx="362">
                  <c:v>46121</c:v>
                </c:pt>
                <c:pt idx="363">
                  <c:v>46122</c:v>
                </c:pt>
                <c:pt idx="364">
                  <c:v>46123</c:v>
                </c:pt>
              </c:numCache>
            </c:numRef>
          </c:cat>
          <c:val>
            <c:numRef>
              <c:f>'pricing intermédiation '!$V$5:$V$369</c:f>
              <c:numCache>
                <c:formatCode>0.00%</c:formatCode>
                <c:ptCount val="365"/>
                <c:pt idx="0">
                  <c:v>1.3100000000000002E-2</c:v>
                </c:pt>
                <c:pt idx="1">
                  <c:v>1.9000000000000003E-2</c:v>
                </c:pt>
                <c:pt idx="2">
                  <c:v>1.8499999999999996E-2</c:v>
                </c:pt>
                <c:pt idx="3">
                  <c:v>1.77E-2</c:v>
                </c:pt>
                <c:pt idx="4">
                  <c:v>2.3E-2</c:v>
                </c:pt>
                <c:pt idx="5">
                  <c:v>1.44E-2</c:v>
                </c:pt>
                <c:pt idx="6">
                  <c:v>1.8900000000000004E-2</c:v>
                </c:pt>
                <c:pt idx="7">
                  <c:v>1.7999999999999995E-2</c:v>
                </c:pt>
                <c:pt idx="8">
                  <c:v>1.9000000000000003E-2</c:v>
                </c:pt>
                <c:pt idx="9">
                  <c:v>1.8500000000000003E-2</c:v>
                </c:pt>
                <c:pt idx="10">
                  <c:v>1.8300000000000004E-2</c:v>
                </c:pt>
                <c:pt idx="11">
                  <c:v>1.7300000000000003E-2</c:v>
                </c:pt>
                <c:pt idx="12">
                  <c:v>1.4999999999999999E-2</c:v>
                </c:pt>
                <c:pt idx="13">
                  <c:v>1.7999999999999999E-2</c:v>
                </c:pt>
                <c:pt idx="14">
                  <c:v>1.8899999999999993E-2</c:v>
                </c:pt>
                <c:pt idx="15">
                  <c:v>1.84E-2</c:v>
                </c:pt>
                <c:pt idx="16">
                  <c:v>1.8799999999999997E-2</c:v>
                </c:pt>
                <c:pt idx="17">
                  <c:v>1.7599999999999994E-2</c:v>
                </c:pt>
                <c:pt idx="18">
                  <c:v>1.9799999999999998E-2</c:v>
                </c:pt>
                <c:pt idx="19">
                  <c:v>1.8700000000000001E-2</c:v>
                </c:pt>
                <c:pt idx="20">
                  <c:v>1.7800000000000003E-2</c:v>
                </c:pt>
                <c:pt idx="21">
                  <c:v>1.7800000000000003E-2</c:v>
                </c:pt>
                <c:pt idx="22">
                  <c:v>1.9399999999999994E-2</c:v>
                </c:pt>
                <c:pt idx="23">
                  <c:v>1.9199999999999998E-2</c:v>
                </c:pt>
                <c:pt idx="24">
                  <c:v>1.7100000000000001E-2</c:v>
                </c:pt>
                <c:pt idx="25">
                  <c:v>1.9099999999999999E-2</c:v>
                </c:pt>
                <c:pt idx="26">
                  <c:v>1.7300000000000003E-2</c:v>
                </c:pt>
                <c:pt idx="27">
                  <c:v>1.4400000000000003E-2</c:v>
                </c:pt>
                <c:pt idx="28">
                  <c:v>1.3499999999999995E-2</c:v>
                </c:pt>
                <c:pt idx="29">
                  <c:v>1.6100000000000003E-2</c:v>
                </c:pt>
                <c:pt idx="30">
                  <c:v>1.4800000000000001E-2</c:v>
                </c:pt>
                <c:pt idx="31">
                  <c:v>1.4699999999999998E-2</c:v>
                </c:pt>
                <c:pt idx="32">
                  <c:v>1.4300000000000007E-2</c:v>
                </c:pt>
                <c:pt idx="33">
                  <c:v>1.2699999999999996E-2</c:v>
                </c:pt>
                <c:pt idx="34">
                  <c:v>1.369999999999999E-2</c:v>
                </c:pt>
                <c:pt idx="35">
                  <c:v>1.3399999999999995E-2</c:v>
                </c:pt>
                <c:pt idx="36">
                  <c:v>1.1200000000000002E-2</c:v>
                </c:pt>
                <c:pt idx="37">
                  <c:v>1.5700000000000006E-2</c:v>
                </c:pt>
                <c:pt idx="38">
                  <c:v>1.0800000000000004E-2</c:v>
                </c:pt>
                <c:pt idx="39">
                  <c:v>1.4900000000000004E-2</c:v>
                </c:pt>
                <c:pt idx="40">
                  <c:v>1.3299999999999999E-2</c:v>
                </c:pt>
                <c:pt idx="41">
                  <c:v>1.2400000000000001E-2</c:v>
                </c:pt>
                <c:pt idx="42">
                  <c:v>1.4200000000000004E-2</c:v>
                </c:pt>
                <c:pt idx="43">
                  <c:v>1.2999999999999998E-2</c:v>
                </c:pt>
                <c:pt idx="44">
                  <c:v>1.4199999999999997E-2</c:v>
                </c:pt>
                <c:pt idx="45">
                  <c:v>1.4100000000000001E-2</c:v>
                </c:pt>
                <c:pt idx="46">
                  <c:v>1.2899999999999995E-2</c:v>
                </c:pt>
                <c:pt idx="47">
                  <c:v>1.2700000000000003E-2</c:v>
                </c:pt>
                <c:pt idx="48">
                  <c:v>1.1999999999999997E-2</c:v>
                </c:pt>
                <c:pt idx="49">
                  <c:v>1.4699999999999998E-2</c:v>
                </c:pt>
                <c:pt idx="50">
                  <c:v>1.2099999999999993E-2</c:v>
                </c:pt>
                <c:pt idx="51">
                  <c:v>1.3000000000000005E-2</c:v>
                </c:pt>
                <c:pt idx="52">
                  <c:v>1.2999999999999998E-2</c:v>
                </c:pt>
                <c:pt idx="53">
                  <c:v>1.1299999999999991E-2</c:v>
                </c:pt>
                <c:pt idx="54">
                  <c:v>1.1599999999999999E-2</c:v>
                </c:pt>
                <c:pt idx="55">
                  <c:v>1.5899999999999997E-2</c:v>
                </c:pt>
                <c:pt idx="56">
                  <c:v>1.26E-2</c:v>
                </c:pt>
                <c:pt idx="57">
                  <c:v>1.4100000000000001E-2</c:v>
                </c:pt>
                <c:pt idx="58">
                  <c:v>1.2700000000000003E-2</c:v>
                </c:pt>
                <c:pt idx="59">
                  <c:v>1.3599999999999994E-2</c:v>
                </c:pt>
                <c:pt idx="60">
                  <c:v>9.900000000000006E-3</c:v>
                </c:pt>
                <c:pt idx="61">
                  <c:v>1.09E-2</c:v>
                </c:pt>
                <c:pt idx="62">
                  <c:v>1.1099999999999999E-2</c:v>
                </c:pt>
                <c:pt idx="63">
                  <c:v>1.0700000000000001E-2</c:v>
                </c:pt>
                <c:pt idx="64">
                  <c:v>1.2900000000000002E-2</c:v>
                </c:pt>
                <c:pt idx="65">
                  <c:v>1.3100000000000001E-2</c:v>
                </c:pt>
                <c:pt idx="66">
                  <c:v>1.3099999999999994E-2</c:v>
                </c:pt>
                <c:pt idx="67">
                  <c:v>1.3699999999999997E-2</c:v>
                </c:pt>
                <c:pt idx="68">
                  <c:v>1.4699999999999998E-2</c:v>
                </c:pt>
                <c:pt idx="69">
                  <c:v>1.4399999999999996E-2</c:v>
                </c:pt>
                <c:pt idx="70">
                  <c:v>1.6100000000000003E-2</c:v>
                </c:pt>
                <c:pt idx="71">
                  <c:v>1.5300000000000001E-2</c:v>
                </c:pt>
                <c:pt idx="72">
                  <c:v>1.2800000000000006E-2</c:v>
                </c:pt>
                <c:pt idx="73">
                  <c:v>1.21E-2</c:v>
                </c:pt>
                <c:pt idx="74">
                  <c:v>1.2000000000000004E-2</c:v>
                </c:pt>
                <c:pt idx="75">
                  <c:v>1.4600000000000002E-2</c:v>
                </c:pt>
                <c:pt idx="76">
                  <c:v>1.3600000000000008E-2</c:v>
                </c:pt>
                <c:pt idx="77">
                  <c:v>1.6300000000000009E-2</c:v>
                </c:pt>
                <c:pt idx="78">
                  <c:v>1.4799999999999997E-2</c:v>
                </c:pt>
                <c:pt idx="79">
                  <c:v>1.6399999999999998E-2</c:v>
                </c:pt>
                <c:pt idx="80">
                  <c:v>1.4200000000000001E-2</c:v>
                </c:pt>
                <c:pt idx="81">
                  <c:v>1.6299999999999999E-2</c:v>
                </c:pt>
                <c:pt idx="82">
                  <c:v>1.5599999999999996E-2</c:v>
                </c:pt>
                <c:pt idx="83">
                  <c:v>1.3900000000000003E-2</c:v>
                </c:pt>
                <c:pt idx="84">
                  <c:v>1.4900000000000004E-2</c:v>
                </c:pt>
                <c:pt idx="85">
                  <c:v>1.3999999999999999E-2</c:v>
                </c:pt>
                <c:pt idx="86">
                  <c:v>1.419999999999999E-2</c:v>
                </c:pt>
                <c:pt idx="87">
                  <c:v>1.3299999999999999E-2</c:v>
                </c:pt>
                <c:pt idx="88">
                  <c:v>1.3999999999999999E-2</c:v>
                </c:pt>
                <c:pt idx="89">
                  <c:v>1.4699999999999998E-2</c:v>
                </c:pt>
                <c:pt idx="90">
                  <c:v>1.2599999999999993E-2</c:v>
                </c:pt>
                <c:pt idx="91">
                  <c:v>1.1300000000000004E-2</c:v>
                </c:pt>
                <c:pt idx="92">
                  <c:v>1.1300000000000004E-2</c:v>
                </c:pt>
                <c:pt idx="93">
                  <c:v>1.2299999999999998E-2</c:v>
                </c:pt>
                <c:pt idx="94">
                  <c:v>1.1499999999999989E-2</c:v>
                </c:pt>
                <c:pt idx="95">
                  <c:v>1.3100000000000001E-2</c:v>
                </c:pt>
                <c:pt idx="96">
                  <c:v>1.2999999999999998E-2</c:v>
                </c:pt>
                <c:pt idx="97">
                  <c:v>1.14E-2</c:v>
                </c:pt>
                <c:pt idx="98">
                  <c:v>1.1499999999999989E-2</c:v>
                </c:pt>
                <c:pt idx="99">
                  <c:v>1.3400000000000002E-2</c:v>
                </c:pt>
                <c:pt idx="100">
                  <c:v>1.4800000000000001E-2</c:v>
                </c:pt>
                <c:pt idx="101">
                  <c:v>1.4700000000000005E-2</c:v>
                </c:pt>
                <c:pt idx="102">
                  <c:v>1.4999999999999999E-2</c:v>
                </c:pt>
                <c:pt idx="103">
                  <c:v>1.2899999999999998E-2</c:v>
                </c:pt>
                <c:pt idx="104">
                  <c:v>1.5799999999999995E-2</c:v>
                </c:pt>
                <c:pt idx="105">
                  <c:v>1.43E-2</c:v>
                </c:pt>
                <c:pt idx="106">
                  <c:v>1.5300000000000001E-2</c:v>
                </c:pt>
                <c:pt idx="107">
                  <c:v>1.5699999999999999E-2</c:v>
                </c:pt>
                <c:pt idx="108">
                  <c:v>1.4999999999999999E-2</c:v>
                </c:pt>
                <c:pt idx="109">
                  <c:v>1.32E-2</c:v>
                </c:pt>
                <c:pt idx="110">
                  <c:v>1.5100000000000002E-2</c:v>
                </c:pt>
                <c:pt idx="111">
                  <c:v>1.0999999999999996E-2</c:v>
                </c:pt>
                <c:pt idx="112">
                  <c:v>1.4799999999999994E-2</c:v>
                </c:pt>
                <c:pt idx="113">
                  <c:v>1.3900000000000003E-2</c:v>
                </c:pt>
                <c:pt idx="114">
                  <c:v>1.2100000000000007E-2</c:v>
                </c:pt>
                <c:pt idx="115">
                  <c:v>1.3700000000000004E-2</c:v>
                </c:pt>
                <c:pt idx="116">
                  <c:v>1.2600000000000007E-2</c:v>
                </c:pt>
                <c:pt idx="117">
                  <c:v>1.4200000000000004E-2</c:v>
                </c:pt>
                <c:pt idx="118">
                  <c:v>1.3100000000000001E-2</c:v>
                </c:pt>
                <c:pt idx="119">
                  <c:v>1.3399999999999995E-2</c:v>
                </c:pt>
                <c:pt idx="120">
                  <c:v>1.2799999999999999E-2</c:v>
                </c:pt>
                <c:pt idx="121">
                  <c:v>1.2000000000000004E-2</c:v>
                </c:pt>
                <c:pt idx="122">
                  <c:v>1.1299999999999998E-2</c:v>
                </c:pt>
                <c:pt idx="123">
                  <c:v>1.2799999999999992E-2</c:v>
                </c:pt>
                <c:pt idx="124">
                  <c:v>1.0500000000000002E-2</c:v>
                </c:pt>
                <c:pt idx="125">
                  <c:v>1.2899999999999995E-2</c:v>
                </c:pt>
                <c:pt idx="126">
                  <c:v>1.4799999999999994E-2</c:v>
                </c:pt>
                <c:pt idx="127">
                  <c:v>1.3500000000000012E-2</c:v>
                </c:pt>
                <c:pt idx="128">
                  <c:v>1.4700000000000005E-2</c:v>
                </c:pt>
                <c:pt idx="129">
                  <c:v>1.369999999999999E-2</c:v>
                </c:pt>
                <c:pt idx="130">
                  <c:v>1.3000000000000012E-2</c:v>
                </c:pt>
                <c:pt idx="131">
                  <c:v>1.1900000000000008E-2</c:v>
                </c:pt>
                <c:pt idx="132">
                  <c:v>1.2200000000000003E-2</c:v>
                </c:pt>
                <c:pt idx="133">
                  <c:v>1.2599999999999993E-2</c:v>
                </c:pt>
                <c:pt idx="134">
                  <c:v>1.1099999999999999E-2</c:v>
                </c:pt>
                <c:pt idx="135">
                  <c:v>1.5700000000000006E-2</c:v>
                </c:pt>
                <c:pt idx="136">
                  <c:v>1.5399999999999997E-2</c:v>
                </c:pt>
                <c:pt idx="137">
                  <c:v>1.4899999999999997E-2</c:v>
                </c:pt>
                <c:pt idx="138">
                  <c:v>1.6100000000000003E-2</c:v>
                </c:pt>
                <c:pt idx="139">
                  <c:v>1.6100000000000003E-2</c:v>
                </c:pt>
                <c:pt idx="140">
                  <c:v>1.6799999999999995E-2</c:v>
                </c:pt>
                <c:pt idx="141">
                  <c:v>1.6800000000000002E-2</c:v>
                </c:pt>
                <c:pt idx="142">
                  <c:v>1.7499999999999995E-2</c:v>
                </c:pt>
                <c:pt idx="143">
                  <c:v>1.5899999999999997E-2</c:v>
                </c:pt>
                <c:pt idx="144">
                  <c:v>1.6500000000000001E-2</c:v>
                </c:pt>
                <c:pt idx="145">
                  <c:v>1.3599999999999994E-2</c:v>
                </c:pt>
                <c:pt idx="146">
                  <c:v>1.5099999999999995E-2</c:v>
                </c:pt>
                <c:pt idx="147">
                  <c:v>1.4199999999999997E-2</c:v>
                </c:pt>
                <c:pt idx="148">
                  <c:v>1.5399999999999997E-2</c:v>
                </c:pt>
                <c:pt idx="149">
                  <c:v>1.4900000000000004E-2</c:v>
                </c:pt>
                <c:pt idx="150">
                  <c:v>1.7299999999999996E-2</c:v>
                </c:pt>
                <c:pt idx="151">
                  <c:v>1.6800000000000009E-2</c:v>
                </c:pt>
                <c:pt idx="152">
                  <c:v>1.6499999999999994E-2</c:v>
                </c:pt>
                <c:pt idx="153">
                  <c:v>1.5099999999999995E-2</c:v>
                </c:pt>
                <c:pt idx="154">
                  <c:v>1.5800000000000002E-2</c:v>
                </c:pt>
                <c:pt idx="155">
                  <c:v>1.3999999999999999E-2</c:v>
                </c:pt>
                <c:pt idx="156">
                  <c:v>1.4200000000000004E-2</c:v>
                </c:pt>
                <c:pt idx="157">
                  <c:v>1.4800000000000001E-2</c:v>
                </c:pt>
                <c:pt idx="158">
                  <c:v>1.659999999999999E-2</c:v>
                </c:pt>
                <c:pt idx="159">
                  <c:v>1.5399999999999997E-2</c:v>
                </c:pt>
                <c:pt idx="160">
                  <c:v>1.3900000000000003E-2</c:v>
                </c:pt>
                <c:pt idx="161">
                  <c:v>1.3200000000000003E-2</c:v>
                </c:pt>
                <c:pt idx="162">
                  <c:v>1.3499999999999998E-2</c:v>
                </c:pt>
                <c:pt idx="163">
                  <c:v>1.5599999999999996E-2</c:v>
                </c:pt>
                <c:pt idx="164">
                  <c:v>1.4000000000000005E-2</c:v>
                </c:pt>
                <c:pt idx="165">
                  <c:v>1.5299999999999994E-2</c:v>
                </c:pt>
                <c:pt idx="166">
                  <c:v>1.2800000000000006E-2</c:v>
                </c:pt>
                <c:pt idx="167">
                  <c:v>1.3200000000000003E-2</c:v>
                </c:pt>
                <c:pt idx="168">
                  <c:v>1.4200000000000004E-2</c:v>
                </c:pt>
                <c:pt idx="169">
                  <c:v>1.390000000000001E-2</c:v>
                </c:pt>
                <c:pt idx="170">
                  <c:v>1.4300000000000007E-2</c:v>
                </c:pt>
                <c:pt idx="171">
                  <c:v>1.3499999999999998E-2</c:v>
                </c:pt>
                <c:pt idx="172">
                  <c:v>1.5699999999999999E-2</c:v>
                </c:pt>
                <c:pt idx="173">
                  <c:v>1.4400000000000003E-2</c:v>
                </c:pt>
                <c:pt idx="174">
                  <c:v>1.5200000000000005E-2</c:v>
                </c:pt>
                <c:pt idx="175">
                  <c:v>1.4600000000000002E-2</c:v>
                </c:pt>
                <c:pt idx="176">
                  <c:v>1.4200000000000004E-2</c:v>
                </c:pt>
                <c:pt idx="177">
                  <c:v>1.5399999999999997E-2</c:v>
                </c:pt>
                <c:pt idx="178">
                  <c:v>1.8100000000000005E-2</c:v>
                </c:pt>
                <c:pt idx="179">
                  <c:v>1.7000000000000001E-2</c:v>
                </c:pt>
                <c:pt idx="180">
                  <c:v>1.6500000000000001E-2</c:v>
                </c:pt>
                <c:pt idx="181">
                  <c:v>1.4800000000000008E-2</c:v>
                </c:pt>
                <c:pt idx="182">
                  <c:v>1.67E-2</c:v>
                </c:pt>
                <c:pt idx="183">
                  <c:v>1.0199999999999994E-2</c:v>
                </c:pt>
                <c:pt idx="184">
                  <c:v>1.5799999999999995E-2</c:v>
                </c:pt>
                <c:pt idx="185">
                  <c:v>1.4900000000000004E-2</c:v>
                </c:pt>
                <c:pt idx="186">
                  <c:v>1.6499999999999994E-2</c:v>
                </c:pt>
                <c:pt idx="187">
                  <c:v>1.6599999999999997E-2</c:v>
                </c:pt>
                <c:pt idx="188">
                  <c:v>1.8200000000000008E-2</c:v>
                </c:pt>
                <c:pt idx="189">
                  <c:v>1.5899999999999997E-2</c:v>
                </c:pt>
                <c:pt idx="190">
                  <c:v>1.7800000000000003E-2</c:v>
                </c:pt>
                <c:pt idx="191">
                  <c:v>1.9000000000000003E-2</c:v>
                </c:pt>
                <c:pt idx="192">
                  <c:v>1.6199999999999999E-2</c:v>
                </c:pt>
                <c:pt idx="193">
                  <c:v>1.8299999999999997E-2</c:v>
                </c:pt>
                <c:pt idx="194">
                  <c:v>1.72E-2</c:v>
                </c:pt>
                <c:pt idx="195">
                  <c:v>1.4800000000000008E-2</c:v>
                </c:pt>
                <c:pt idx="196">
                  <c:v>1.4999999999999999E-2</c:v>
                </c:pt>
                <c:pt idx="197">
                  <c:v>1.5900000000000004E-2</c:v>
                </c:pt>
                <c:pt idx="198">
                  <c:v>1.6899999999999998E-2</c:v>
                </c:pt>
                <c:pt idx="199">
                  <c:v>1.4700000000000005E-2</c:v>
                </c:pt>
                <c:pt idx="200">
                  <c:v>1.6E-2</c:v>
                </c:pt>
                <c:pt idx="201">
                  <c:v>1.5500000000000007E-2</c:v>
                </c:pt>
                <c:pt idx="202">
                  <c:v>1.4899999999999997E-2</c:v>
                </c:pt>
                <c:pt idx="203">
                  <c:v>1.5600000000000003E-2</c:v>
                </c:pt>
                <c:pt idx="204">
                  <c:v>1.5600000000000003E-2</c:v>
                </c:pt>
                <c:pt idx="205">
                  <c:v>1.72E-2</c:v>
                </c:pt>
                <c:pt idx="206">
                  <c:v>1.6599999999999997E-2</c:v>
                </c:pt>
                <c:pt idx="207">
                  <c:v>1.6600000000000004E-2</c:v>
                </c:pt>
                <c:pt idx="208">
                  <c:v>1.3000000000000005E-2</c:v>
                </c:pt>
                <c:pt idx="209">
                  <c:v>1.3899999999999989E-2</c:v>
                </c:pt>
                <c:pt idx="210">
                  <c:v>1.0999999999999996E-2</c:v>
                </c:pt>
                <c:pt idx="211">
                  <c:v>1.1099999999999999E-2</c:v>
                </c:pt>
                <c:pt idx="212">
                  <c:v>1.2999999999999998E-2</c:v>
                </c:pt>
                <c:pt idx="213">
                  <c:v>1.1199999999999995E-2</c:v>
                </c:pt>
                <c:pt idx="214">
                  <c:v>1.2199999999999989E-2</c:v>
                </c:pt>
                <c:pt idx="215">
                  <c:v>1.2000000000000004E-2</c:v>
                </c:pt>
                <c:pt idx="216">
                  <c:v>1.4900000000000004E-2</c:v>
                </c:pt>
                <c:pt idx="217">
                  <c:v>1.4599999999999998E-2</c:v>
                </c:pt>
                <c:pt idx="218">
                  <c:v>1.6299999999999995E-2</c:v>
                </c:pt>
                <c:pt idx="219">
                  <c:v>1.9500000000000003E-2</c:v>
                </c:pt>
                <c:pt idx="220">
                  <c:v>1.3299999999999999E-2</c:v>
                </c:pt>
                <c:pt idx="221">
                  <c:v>1.1399999999999993E-2</c:v>
                </c:pt>
                <c:pt idx="222">
                  <c:v>1.7800000000000003E-2</c:v>
                </c:pt>
                <c:pt idx="223">
                  <c:v>1.7100000000000004E-2</c:v>
                </c:pt>
                <c:pt idx="224">
                  <c:v>1.4499999999999996E-2</c:v>
                </c:pt>
                <c:pt idx="225">
                  <c:v>1.84E-2</c:v>
                </c:pt>
                <c:pt idx="226">
                  <c:v>1.6999999999999994E-2</c:v>
                </c:pt>
                <c:pt idx="227">
                  <c:v>1.7400000000000006E-2</c:v>
                </c:pt>
                <c:pt idx="228">
                  <c:v>1.5700000000000006E-2</c:v>
                </c:pt>
                <c:pt idx="229">
                  <c:v>1.7299999999999996E-2</c:v>
                </c:pt>
                <c:pt idx="230">
                  <c:v>1.4599999999999998E-2</c:v>
                </c:pt>
                <c:pt idx="231">
                  <c:v>1.5799999999999995E-2</c:v>
                </c:pt>
                <c:pt idx="232">
                  <c:v>1.44E-2</c:v>
                </c:pt>
                <c:pt idx="233">
                  <c:v>1.5599999999999996E-2</c:v>
                </c:pt>
                <c:pt idx="234">
                  <c:v>1.4199999999999997E-2</c:v>
                </c:pt>
                <c:pt idx="235">
                  <c:v>1.5400000000000004E-2</c:v>
                </c:pt>
                <c:pt idx="236">
                  <c:v>1.0899999999999993E-2</c:v>
                </c:pt>
                <c:pt idx="237">
                  <c:v>1.09E-2</c:v>
                </c:pt>
                <c:pt idx="238">
                  <c:v>1.1599999999999999E-2</c:v>
                </c:pt>
                <c:pt idx="239">
                  <c:v>1.2699999999999996E-2</c:v>
                </c:pt>
                <c:pt idx="240">
                  <c:v>1.6300000000000009E-2</c:v>
                </c:pt>
                <c:pt idx="241">
                  <c:v>1.4399999999999996E-2</c:v>
                </c:pt>
                <c:pt idx="242">
                  <c:v>1.2700000000000003E-2</c:v>
                </c:pt>
                <c:pt idx="243">
                  <c:v>1.0700000000000001E-2</c:v>
                </c:pt>
                <c:pt idx="244">
                  <c:v>1.0699999999999994E-2</c:v>
                </c:pt>
                <c:pt idx="245">
                  <c:v>1.2799999999999999E-2</c:v>
                </c:pt>
                <c:pt idx="246">
                  <c:v>1.1599999999999992E-2</c:v>
                </c:pt>
                <c:pt idx="247">
                  <c:v>1.369999999999999E-2</c:v>
                </c:pt>
                <c:pt idx="248">
                  <c:v>1.5699999999999999E-2</c:v>
                </c:pt>
                <c:pt idx="249">
                  <c:v>1.3499999999999998E-2</c:v>
                </c:pt>
                <c:pt idx="250">
                  <c:v>1.7899999999999996E-2</c:v>
                </c:pt>
                <c:pt idx="251">
                  <c:v>1.5800000000000002E-2</c:v>
                </c:pt>
                <c:pt idx="252">
                  <c:v>1.5699999999999999E-2</c:v>
                </c:pt>
                <c:pt idx="253">
                  <c:v>1.6700000000000003E-2</c:v>
                </c:pt>
                <c:pt idx="254">
                  <c:v>1.6899999999999998E-2</c:v>
                </c:pt>
                <c:pt idx="255">
                  <c:v>1.6E-2</c:v>
                </c:pt>
                <c:pt idx="256">
                  <c:v>1.5699999999999995E-2</c:v>
                </c:pt>
                <c:pt idx="257">
                  <c:v>1.6000000000000007E-2</c:v>
                </c:pt>
                <c:pt idx="258">
                  <c:v>1.7100000000000004E-2</c:v>
                </c:pt>
                <c:pt idx="259">
                  <c:v>1.6099999999999996E-2</c:v>
                </c:pt>
                <c:pt idx="260">
                  <c:v>1.6299999999999992E-2</c:v>
                </c:pt>
                <c:pt idx="261">
                  <c:v>1.7099999999999997E-2</c:v>
                </c:pt>
                <c:pt idx="262">
                  <c:v>1.5700000000000006E-2</c:v>
                </c:pt>
                <c:pt idx="263">
                  <c:v>1.6799999999999995E-2</c:v>
                </c:pt>
                <c:pt idx="264">
                  <c:v>1.3199999999999996E-2</c:v>
                </c:pt>
                <c:pt idx="265">
                  <c:v>1.4899999999999997E-2</c:v>
                </c:pt>
                <c:pt idx="266">
                  <c:v>1.6200000000000003E-2</c:v>
                </c:pt>
                <c:pt idx="267">
                  <c:v>1.4499999999999996E-2</c:v>
                </c:pt>
                <c:pt idx="268">
                  <c:v>1.67E-2</c:v>
                </c:pt>
                <c:pt idx="269">
                  <c:v>1.6599999999999997E-2</c:v>
                </c:pt>
                <c:pt idx="270">
                  <c:v>1.4499999999999996E-2</c:v>
                </c:pt>
                <c:pt idx="271">
                  <c:v>1.4500000000000002E-2</c:v>
                </c:pt>
                <c:pt idx="272">
                  <c:v>1.3900000000000003E-2</c:v>
                </c:pt>
                <c:pt idx="273">
                  <c:v>1.3199999999999996E-2</c:v>
                </c:pt>
                <c:pt idx="274">
                  <c:v>1.3799999999999996E-2</c:v>
                </c:pt>
                <c:pt idx="275">
                  <c:v>1.49E-2</c:v>
                </c:pt>
                <c:pt idx="276">
                  <c:v>1.3999999999999999E-2</c:v>
                </c:pt>
                <c:pt idx="277">
                  <c:v>1.5199999999999998E-2</c:v>
                </c:pt>
                <c:pt idx="278">
                  <c:v>1.3300000000000003E-2</c:v>
                </c:pt>
                <c:pt idx="279">
                  <c:v>1.3200000000000007E-2</c:v>
                </c:pt>
                <c:pt idx="280">
                  <c:v>1.3899999999999996E-2</c:v>
                </c:pt>
                <c:pt idx="281">
                  <c:v>1.3899999999999996E-2</c:v>
                </c:pt>
                <c:pt idx="282">
                  <c:v>1.3900000000000006E-2</c:v>
                </c:pt>
                <c:pt idx="283">
                  <c:v>1.2199999999999999E-2</c:v>
                </c:pt>
                <c:pt idx="284">
                  <c:v>1.43E-2</c:v>
                </c:pt>
                <c:pt idx="285">
                  <c:v>1.0099999999999998E-2</c:v>
                </c:pt>
                <c:pt idx="286">
                  <c:v>1.1599999999999992E-2</c:v>
                </c:pt>
                <c:pt idx="287">
                  <c:v>1.1200000000000002E-2</c:v>
                </c:pt>
                <c:pt idx="288">
                  <c:v>1.26E-2</c:v>
                </c:pt>
                <c:pt idx="289">
                  <c:v>1.5100000000000006E-2</c:v>
                </c:pt>
                <c:pt idx="290">
                  <c:v>1.2899999999999998E-2</c:v>
                </c:pt>
                <c:pt idx="291">
                  <c:v>1.4199999999999997E-2</c:v>
                </c:pt>
                <c:pt idx="292">
                  <c:v>1.3000000000000001E-2</c:v>
                </c:pt>
                <c:pt idx="293">
                  <c:v>1.4999999999999999E-2</c:v>
                </c:pt>
                <c:pt idx="294">
                  <c:v>1.2199999999999996E-2</c:v>
                </c:pt>
                <c:pt idx="295">
                  <c:v>1.7000000000000001E-2</c:v>
                </c:pt>
                <c:pt idx="296">
                  <c:v>1.2E-2</c:v>
                </c:pt>
                <c:pt idx="297">
                  <c:v>1.2000000000000004E-2</c:v>
                </c:pt>
                <c:pt idx="298">
                  <c:v>1.6799999999999995E-2</c:v>
                </c:pt>
                <c:pt idx="299">
                  <c:v>1.4600000000000002E-2</c:v>
                </c:pt>
                <c:pt idx="300">
                  <c:v>1.4800000000000001E-2</c:v>
                </c:pt>
                <c:pt idx="301">
                  <c:v>1.2099999999999996E-2</c:v>
                </c:pt>
                <c:pt idx="302">
                  <c:v>1.5399999999999997E-2</c:v>
                </c:pt>
                <c:pt idx="303">
                  <c:v>1.6200000000000003E-2</c:v>
                </c:pt>
                <c:pt idx="304">
                  <c:v>1.5600000000000003E-2</c:v>
                </c:pt>
                <c:pt idx="305">
                  <c:v>1.4800000000000001E-2</c:v>
                </c:pt>
                <c:pt idx="306">
                  <c:v>1.55E-2</c:v>
                </c:pt>
                <c:pt idx="307">
                  <c:v>1.5199999999999998E-2</c:v>
                </c:pt>
                <c:pt idx="308">
                  <c:v>1.5700000000000002E-2</c:v>
                </c:pt>
                <c:pt idx="309">
                  <c:v>1.4499999999999999E-2</c:v>
                </c:pt>
                <c:pt idx="310">
                  <c:v>1.5300000000000001E-2</c:v>
                </c:pt>
                <c:pt idx="311">
                  <c:v>1.6400000000000001E-2</c:v>
                </c:pt>
                <c:pt idx="312">
                  <c:v>1.5299999999999998E-2</c:v>
                </c:pt>
                <c:pt idx="313">
                  <c:v>1.5199999999999998E-2</c:v>
                </c:pt>
                <c:pt idx="314">
                  <c:v>1.4999999999999999E-2</c:v>
                </c:pt>
                <c:pt idx="315">
                  <c:v>1.55E-2</c:v>
                </c:pt>
                <c:pt idx="316">
                  <c:v>1.3799999999999996E-2</c:v>
                </c:pt>
                <c:pt idx="317">
                  <c:v>1.6399999999999994E-2</c:v>
                </c:pt>
                <c:pt idx="318">
                  <c:v>1.3899999999999999E-2</c:v>
                </c:pt>
                <c:pt idx="319">
                  <c:v>1.5500000000000003E-2</c:v>
                </c:pt>
                <c:pt idx="320">
                  <c:v>1.5199999999999998E-2</c:v>
                </c:pt>
                <c:pt idx="321">
                  <c:v>1.5900000000000001E-2</c:v>
                </c:pt>
                <c:pt idx="322">
                  <c:v>1.5400000000000004E-2</c:v>
                </c:pt>
                <c:pt idx="323">
                  <c:v>1.5000000000000003E-2</c:v>
                </c:pt>
                <c:pt idx="324">
                  <c:v>1.5700000000000006E-2</c:v>
                </c:pt>
                <c:pt idx="325">
                  <c:v>1.5099999999999999E-2</c:v>
                </c:pt>
                <c:pt idx="326">
                  <c:v>1.4800000000000001E-2</c:v>
                </c:pt>
                <c:pt idx="327">
                  <c:v>1.61E-2</c:v>
                </c:pt>
                <c:pt idx="328">
                  <c:v>1.4400000000000003E-2</c:v>
                </c:pt>
                <c:pt idx="329">
                  <c:v>1.5299999999999994E-2</c:v>
                </c:pt>
                <c:pt idx="330">
                  <c:v>1.4000000000000005E-2</c:v>
                </c:pt>
                <c:pt idx="331">
                  <c:v>1.2900000000000002E-2</c:v>
                </c:pt>
                <c:pt idx="332">
                  <c:v>1.21E-2</c:v>
                </c:pt>
                <c:pt idx="333">
                  <c:v>1.15E-2</c:v>
                </c:pt>
                <c:pt idx="334">
                  <c:v>1.21E-2</c:v>
                </c:pt>
                <c:pt idx="335">
                  <c:v>1.2499999999999997E-2</c:v>
                </c:pt>
                <c:pt idx="336">
                  <c:v>1.0799999999999997E-2</c:v>
                </c:pt>
                <c:pt idx="337">
                  <c:v>1.26E-2</c:v>
                </c:pt>
                <c:pt idx="338">
                  <c:v>1.26E-2</c:v>
                </c:pt>
                <c:pt idx="339">
                  <c:v>1.15E-2</c:v>
                </c:pt>
                <c:pt idx="340">
                  <c:v>1.0599999999999998E-2</c:v>
                </c:pt>
                <c:pt idx="341">
                  <c:v>1.2799999999999999E-2</c:v>
                </c:pt>
                <c:pt idx="342">
                  <c:v>9.7999999999999997E-3</c:v>
                </c:pt>
                <c:pt idx="343">
                  <c:v>9.9999999999999985E-3</c:v>
                </c:pt>
                <c:pt idx="344">
                  <c:v>1.1500000000000003E-2</c:v>
                </c:pt>
                <c:pt idx="345">
                  <c:v>1.15E-2</c:v>
                </c:pt>
                <c:pt idx="346">
                  <c:v>1.1700000000000002E-2</c:v>
                </c:pt>
                <c:pt idx="347">
                  <c:v>1.2100000000000007E-2</c:v>
                </c:pt>
                <c:pt idx="348">
                  <c:v>1.1200000000000002E-2</c:v>
                </c:pt>
                <c:pt idx="349">
                  <c:v>1.2500000000000001E-2</c:v>
                </c:pt>
                <c:pt idx="350">
                  <c:v>1.0999999999999999E-2</c:v>
                </c:pt>
                <c:pt idx="351">
                  <c:v>1.1299999999999998E-2</c:v>
                </c:pt>
                <c:pt idx="352">
                  <c:v>1.2299999999999998E-2</c:v>
                </c:pt>
                <c:pt idx="353">
                  <c:v>1.1100000000000002E-2</c:v>
                </c:pt>
                <c:pt idx="354">
                  <c:v>1.1300000000000001E-2</c:v>
                </c:pt>
                <c:pt idx="355">
                  <c:v>1.1400000000000004E-2</c:v>
                </c:pt>
                <c:pt idx="356">
                  <c:v>1.1100000000000002E-2</c:v>
                </c:pt>
                <c:pt idx="357">
                  <c:v>1.15E-2</c:v>
                </c:pt>
                <c:pt idx="358">
                  <c:v>1.1600000000000003E-2</c:v>
                </c:pt>
                <c:pt idx="359">
                  <c:v>1.1099999999999999E-2</c:v>
                </c:pt>
                <c:pt idx="360">
                  <c:v>1.1900000000000001E-2</c:v>
                </c:pt>
                <c:pt idx="361">
                  <c:v>1.1100000000000002E-2</c:v>
                </c:pt>
                <c:pt idx="362">
                  <c:v>1.03E-2</c:v>
                </c:pt>
                <c:pt idx="363">
                  <c:v>1.1800000000000001E-2</c:v>
                </c:pt>
                <c:pt idx="364">
                  <c:v>1.1800000000000001E-2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48D-FA4E-BF02-E3C32B650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549055"/>
        <c:axId val="288856639"/>
      </c:lineChart>
      <c:dateAx>
        <c:axId val="317549055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88856639"/>
        <c:crosses val="autoZero"/>
        <c:auto val="1"/>
        <c:lblOffset val="100"/>
        <c:baseTimeUnit val="days"/>
      </c:dateAx>
      <c:valAx>
        <c:axId val="28885663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754905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000"/>
              <a:t>EURO</a:t>
            </a:r>
            <a:r>
              <a:rPr lang="fr-FR" sz="2000" baseline="0"/>
              <a:t> area banking rates ( agreed maturity ), </a:t>
            </a:r>
            <a:r>
              <a:rPr lang="fr-FR" sz="2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%, 2003 - February 2026</a:t>
            </a:r>
            <a:endParaRPr lang="fr-FR" sz="2000"/>
          </a:p>
        </c:rich>
      </c:tx>
      <c:layout>
        <c:manualLayout>
          <c:xMode val="edge"/>
          <c:yMode val="edge"/>
          <c:x val="0.34108007558393882"/>
          <c:y val="2.55061448026015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7489047417293755E-2"/>
          <c:y val="0.10169575699080056"/>
          <c:w val="0.89025125730630283"/>
          <c:h val="0.71911691514089571"/>
        </c:manualLayout>
      </c:layout>
      <c:lineChart>
        <c:grouping val="standard"/>
        <c:varyColors val="0"/>
        <c:ser>
          <c:idx val="0"/>
          <c:order val="0"/>
          <c:tx>
            <c:strRef>
              <c:f>'pricing intermédiation '!$AN$4</c:f>
              <c:strCache>
                <c:ptCount val="1"/>
                <c:pt idx="0">
                  <c:v>Cost of borrowing for corporations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'pricing intermédiation '!$AT$5:$AT$282</c:f>
              <c:strCache>
                <c:ptCount val="278"/>
                <c:pt idx="0">
                  <c:v>2003-01-31</c:v>
                </c:pt>
                <c:pt idx="1">
                  <c:v>2003-02-28</c:v>
                </c:pt>
                <c:pt idx="2">
                  <c:v>2003-03-31</c:v>
                </c:pt>
                <c:pt idx="3">
                  <c:v>2003-04-30</c:v>
                </c:pt>
                <c:pt idx="4">
                  <c:v>2003-05-31</c:v>
                </c:pt>
                <c:pt idx="5">
                  <c:v>2003-06-30</c:v>
                </c:pt>
                <c:pt idx="6">
                  <c:v>2003-07-31</c:v>
                </c:pt>
                <c:pt idx="7">
                  <c:v>2003-08-31</c:v>
                </c:pt>
                <c:pt idx="8">
                  <c:v>2003-09-30</c:v>
                </c:pt>
                <c:pt idx="9">
                  <c:v>2003-10-31</c:v>
                </c:pt>
                <c:pt idx="10">
                  <c:v>2003-11-30</c:v>
                </c:pt>
                <c:pt idx="11">
                  <c:v>2003-12-31</c:v>
                </c:pt>
                <c:pt idx="12">
                  <c:v>2004-01-31</c:v>
                </c:pt>
                <c:pt idx="13">
                  <c:v>2004-02-29</c:v>
                </c:pt>
                <c:pt idx="14">
                  <c:v>2004-03-31</c:v>
                </c:pt>
                <c:pt idx="15">
                  <c:v>2004-04-30</c:v>
                </c:pt>
                <c:pt idx="16">
                  <c:v>2004-05-31</c:v>
                </c:pt>
                <c:pt idx="17">
                  <c:v>2004-06-30</c:v>
                </c:pt>
                <c:pt idx="18">
                  <c:v>2004-07-31</c:v>
                </c:pt>
                <c:pt idx="19">
                  <c:v>2004-08-31</c:v>
                </c:pt>
                <c:pt idx="20">
                  <c:v>2004-09-30</c:v>
                </c:pt>
                <c:pt idx="21">
                  <c:v>2004-10-31</c:v>
                </c:pt>
                <c:pt idx="22">
                  <c:v>2004-11-30</c:v>
                </c:pt>
                <c:pt idx="23">
                  <c:v>2004-12-31</c:v>
                </c:pt>
                <c:pt idx="24">
                  <c:v>2005-01-31</c:v>
                </c:pt>
                <c:pt idx="25">
                  <c:v>2005-02-28</c:v>
                </c:pt>
                <c:pt idx="26">
                  <c:v>2005-03-31</c:v>
                </c:pt>
                <c:pt idx="27">
                  <c:v>2005-04-30</c:v>
                </c:pt>
                <c:pt idx="28">
                  <c:v>2005-05-31</c:v>
                </c:pt>
                <c:pt idx="29">
                  <c:v>2005-06-30</c:v>
                </c:pt>
                <c:pt idx="30">
                  <c:v>2005-07-31</c:v>
                </c:pt>
                <c:pt idx="31">
                  <c:v>2005-08-31</c:v>
                </c:pt>
                <c:pt idx="32">
                  <c:v>2005-09-30</c:v>
                </c:pt>
                <c:pt idx="33">
                  <c:v>2005-10-31</c:v>
                </c:pt>
                <c:pt idx="34">
                  <c:v>2005-11-30</c:v>
                </c:pt>
                <c:pt idx="35">
                  <c:v>2005-12-31</c:v>
                </c:pt>
                <c:pt idx="36">
                  <c:v>2006-01-31</c:v>
                </c:pt>
                <c:pt idx="37">
                  <c:v>2006-02-28</c:v>
                </c:pt>
                <c:pt idx="38">
                  <c:v>2006-03-31</c:v>
                </c:pt>
                <c:pt idx="39">
                  <c:v>2006-04-30</c:v>
                </c:pt>
                <c:pt idx="40">
                  <c:v>2006-05-31</c:v>
                </c:pt>
                <c:pt idx="41">
                  <c:v>2006-06-30</c:v>
                </c:pt>
                <c:pt idx="42">
                  <c:v>2006-07-31</c:v>
                </c:pt>
                <c:pt idx="43">
                  <c:v>2006-08-31</c:v>
                </c:pt>
                <c:pt idx="44">
                  <c:v>2006-09-30</c:v>
                </c:pt>
                <c:pt idx="45">
                  <c:v>2006-10-31</c:v>
                </c:pt>
                <c:pt idx="46">
                  <c:v>2006-11-30</c:v>
                </c:pt>
                <c:pt idx="47">
                  <c:v>2006-12-31</c:v>
                </c:pt>
                <c:pt idx="48">
                  <c:v>2007-01-31</c:v>
                </c:pt>
                <c:pt idx="49">
                  <c:v>2007-02-28</c:v>
                </c:pt>
                <c:pt idx="50">
                  <c:v>2007-03-31</c:v>
                </c:pt>
                <c:pt idx="51">
                  <c:v>2007-04-30</c:v>
                </c:pt>
                <c:pt idx="52">
                  <c:v>2007-05-31</c:v>
                </c:pt>
                <c:pt idx="53">
                  <c:v>2007-06-30</c:v>
                </c:pt>
                <c:pt idx="54">
                  <c:v>2007-07-31</c:v>
                </c:pt>
                <c:pt idx="55">
                  <c:v>2007-08-31</c:v>
                </c:pt>
                <c:pt idx="56">
                  <c:v>2007-09-30</c:v>
                </c:pt>
                <c:pt idx="57">
                  <c:v>2007-10-31</c:v>
                </c:pt>
                <c:pt idx="58">
                  <c:v>2007-11-30</c:v>
                </c:pt>
                <c:pt idx="59">
                  <c:v>2007-12-31</c:v>
                </c:pt>
                <c:pt idx="60">
                  <c:v>2008-01-31</c:v>
                </c:pt>
                <c:pt idx="61">
                  <c:v>2008-02-29</c:v>
                </c:pt>
                <c:pt idx="62">
                  <c:v>2008-03-31</c:v>
                </c:pt>
                <c:pt idx="63">
                  <c:v>2008-04-30</c:v>
                </c:pt>
                <c:pt idx="64">
                  <c:v>2008-05-31</c:v>
                </c:pt>
                <c:pt idx="65">
                  <c:v>2008-06-30</c:v>
                </c:pt>
                <c:pt idx="66">
                  <c:v>2008-07-31</c:v>
                </c:pt>
                <c:pt idx="67">
                  <c:v>2008-08-31</c:v>
                </c:pt>
                <c:pt idx="68">
                  <c:v>2008-09-30</c:v>
                </c:pt>
                <c:pt idx="69">
                  <c:v>2008-10-31</c:v>
                </c:pt>
                <c:pt idx="70">
                  <c:v>2008-11-30</c:v>
                </c:pt>
                <c:pt idx="71">
                  <c:v>2008-12-31</c:v>
                </c:pt>
                <c:pt idx="72">
                  <c:v>2009-01-31</c:v>
                </c:pt>
                <c:pt idx="73">
                  <c:v>2009-02-28</c:v>
                </c:pt>
                <c:pt idx="74">
                  <c:v>2009-03-31</c:v>
                </c:pt>
                <c:pt idx="75">
                  <c:v>2009-04-30</c:v>
                </c:pt>
                <c:pt idx="76">
                  <c:v>2009-05-31</c:v>
                </c:pt>
                <c:pt idx="77">
                  <c:v>2009-06-30</c:v>
                </c:pt>
                <c:pt idx="78">
                  <c:v>2009-07-31</c:v>
                </c:pt>
                <c:pt idx="79">
                  <c:v>2009-08-31</c:v>
                </c:pt>
                <c:pt idx="80">
                  <c:v>2009-09-30</c:v>
                </c:pt>
                <c:pt idx="81">
                  <c:v>2009-10-31</c:v>
                </c:pt>
                <c:pt idx="82">
                  <c:v>2009-11-30</c:v>
                </c:pt>
                <c:pt idx="83">
                  <c:v>2009-12-31</c:v>
                </c:pt>
                <c:pt idx="84">
                  <c:v>2010-01-31</c:v>
                </c:pt>
                <c:pt idx="85">
                  <c:v>2010-02-28</c:v>
                </c:pt>
                <c:pt idx="86">
                  <c:v>2010-03-31</c:v>
                </c:pt>
                <c:pt idx="87">
                  <c:v>2010-04-30</c:v>
                </c:pt>
                <c:pt idx="88">
                  <c:v>2010-05-31</c:v>
                </c:pt>
                <c:pt idx="89">
                  <c:v>2010-06-30</c:v>
                </c:pt>
                <c:pt idx="90">
                  <c:v>2010-07-31</c:v>
                </c:pt>
                <c:pt idx="91">
                  <c:v>2010-08-31</c:v>
                </c:pt>
                <c:pt idx="92">
                  <c:v>2010-09-30</c:v>
                </c:pt>
                <c:pt idx="93">
                  <c:v>2010-10-31</c:v>
                </c:pt>
                <c:pt idx="94">
                  <c:v>2010-11-30</c:v>
                </c:pt>
                <c:pt idx="95">
                  <c:v>2010-12-31</c:v>
                </c:pt>
                <c:pt idx="96">
                  <c:v>2011-01-31</c:v>
                </c:pt>
                <c:pt idx="97">
                  <c:v>2011-02-28</c:v>
                </c:pt>
                <c:pt idx="98">
                  <c:v>2011-03-31</c:v>
                </c:pt>
                <c:pt idx="99">
                  <c:v>2011-04-30</c:v>
                </c:pt>
                <c:pt idx="100">
                  <c:v>2011-05-31</c:v>
                </c:pt>
                <c:pt idx="101">
                  <c:v>2011-06-30</c:v>
                </c:pt>
                <c:pt idx="102">
                  <c:v>2011-07-31</c:v>
                </c:pt>
                <c:pt idx="103">
                  <c:v>2011-08-31</c:v>
                </c:pt>
                <c:pt idx="104">
                  <c:v>2011-09-30</c:v>
                </c:pt>
                <c:pt idx="105">
                  <c:v>2011-10-31</c:v>
                </c:pt>
                <c:pt idx="106">
                  <c:v>2011-11-30</c:v>
                </c:pt>
                <c:pt idx="107">
                  <c:v>2011-12-31</c:v>
                </c:pt>
                <c:pt idx="108">
                  <c:v>2012-01-31</c:v>
                </c:pt>
                <c:pt idx="109">
                  <c:v>2012-02-29</c:v>
                </c:pt>
                <c:pt idx="110">
                  <c:v>2012-03-31</c:v>
                </c:pt>
                <c:pt idx="111">
                  <c:v>2012-04-30</c:v>
                </c:pt>
                <c:pt idx="112">
                  <c:v>2012-05-31</c:v>
                </c:pt>
                <c:pt idx="113">
                  <c:v>2012-06-30</c:v>
                </c:pt>
                <c:pt idx="114">
                  <c:v>2012-07-31</c:v>
                </c:pt>
                <c:pt idx="115">
                  <c:v>2012-08-31</c:v>
                </c:pt>
                <c:pt idx="116">
                  <c:v>2012-09-30</c:v>
                </c:pt>
                <c:pt idx="117">
                  <c:v>2012-10-31</c:v>
                </c:pt>
                <c:pt idx="118">
                  <c:v>2012-11-30</c:v>
                </c:pt>
                <c:pt idx="119">
                  <c:v>2012-12-31</c:v>
                </c:pt>
                <c:pt idx="120">
                  <c:v>2013-01-31</c:v>
                </c:pt>
                <c:pt idx="121">
                  <c:v>2013-02-28</c:v>
                </c:pt>
                <c:pt idx="122">
                  <c:v>2013-03-31</c:v>
                </c:pt>
                <c:pt idx="123">
                  <c:v>2013-04-30</c:v>
                </c:pt>
                <c:pt idx="124">
                  <c:v>2013-05-31</c:v>
                </c:pt>
                <c:pt idx="125">
                  <c:v>2013-06-30</c:v>
                </c:pt>
                <c:pt idx="126">
                  <c:v>2013-07-31</c:v>
                </c:pt>
                <c:pt idx="127">
                  <c:v>2013-08-31</c:v>
                </c:pt>
                <c:pt idx="128">
                  <c:v>2013-09-30</c:v>
                </c:pt>
                <c:pt idx="129">
                  <c:v>2013-10-31</c:v>
                </c:pt>
                <c:pt idx="130">
                  <c:v>2013-11-30</c:v>
                </c:pt>
                <c:pt idx="131">
                  <c:v>2013-12-31</c:v>
                </c:pt>
                <c:pt idx="132">
                  <c:v>2014-01-31</c:v>
                </c:pt>
                <c:pt idx="133">
                  <c:v>2014-02-28</c:v>
                </c:pt>
                <c:pt idx="134">
                  <c:v>2014-03-31</c:v>
                </c:pt>
                <c:pt idx="135">
                  <c:v>2014-04-30</c:v>
                </c:pt>
                <c:pt idx="136">
                  <c:v>2014-05-31</c:v>
                </c:pt>
                <c:pt idx="137">
                  <c:v>2014-06-30</c:v>
                </c:pt>
                <c:pt idx="138">
                  <c:v>2014-07-31</c:v>
                </c:pt>
                <c:pt idx="139">
                  <c:v>2014-08-31</c:v>
                </c:pt>
                <c:pt idx="140">
                  <c:v>2014-09-30</c:v>
                </c:pt>
                <c:pt idx="141">
                  <c:v>2014-10-31</c:v>
                </c:pt>
                <c:pt idx="142">
                  <c:v>2014-11-30</c:v>
                </c:pt>
                <c:pt idx="143">
                  <c:v>2014-12-31</c:v>
                </c:pt>
                <c:pt idx="144">
                  <c:v>2015-01-31</c:v>
                </c:pt>
                <c:pt idx="145">
                  <c:v>2015-02-28</c:v>
                </c:pt>
                <c:pt idx="146">
                  <c:v>2015-03-31</c:v>
                </c:pt>
                <c:pt idx="147">
                  <c:v>2015-04-30</c:v>
                </c:pt>
                <c:pt idx="148">
                  <c:v>2015-05-31</c:v>
                </c:pt>
                <c:pt idx="149">
                  <c:v>2015-06-30</c:v>
                </c:pt>
                <c:pt idx="150">
                  <c:v>2015-07-31</c:v>
                </c:pt>
                <c:pt idx="151">
                  <c:v>2015-08-31</c:v>
                </c:pt>
                <c:pt idx="152">
                  <c:v>2015-09-30</c:v>
                </c:pt>
                <c:pt idx="153">
                  <c:v>2015-10-31</c:v>
                </c:pt>
                <c:pt idx="154">
                  <c:v>2015-11-30</c:v>
                </c:pt>
                <c:pt idx="155">
                  <c:v>2015-12-31</c:v>
                </c:pt>
                <c:pt idx="156">
                  <c:v>2016-01-31</c:v>
                </c:pt>
                <c:pt idx="157">
                  <c:v>2016-02-29</c:v>
                </c:pt>
                <c:pt idx="158">
                  <c:v>2016-03-31</c:v>
                </c:pt>
                <c:pt idx="159">
                  <c:v>2016-04-30</c:v>
                </c:pt>
                <c:pt idx="160">
                  <c:v>2016-05-31</c:v>
                </c:pt>
                <c:pt idx="161">
                  <c:v>2016-06-30</c:v>
                </c:pt>
                <c:pt idx="162">
                  <c:v>2016-07-31</c:v>
                </c:pt>
                <c:pt idx="163">
                  <c:v>2016-08-31</c:v>
                </c:pt>
                <c:pt idx="164">
                  <c:v>2016-09-30</c:v>
                </c:pt>
                <c:pt idx="165">
                  <c:v>2016-10-31</c:v>
                </c:pt>
                <c:pt idx="166">
                  <c:v>2016-11-30</c:v>
                </c:pt>
                <c:pt idx="167">
                  <c:v>2016-12-31</c:v>
                </c:pt>
                <c:pt idx="168">
                  <c:v>2017-01-31</c:v>
                </c:pt>
                <c:pt idx="169">
                  <c:v>2017-02-28</c:v>
                </c:pt>
                <c:pt idx="170">
                  <c:v>2017-03-31</c:v>
                </c:pt>
                <c:pt idx="171">
                  <c:v>2017-04-30</c:v>
                </c:pt>
                <c:pt idx="172">
                  <c:v>2017-05-31</c:v>
                </c:pt>
                <c:pt idx="173">
                  <c:v>2017-06-30</c:v>
                </c:pt>
                <c:pt idx="174">
                  <c:v>2017-07-31</c:v>
                </c:pt>
                <c:pt idx="175">
                  <c:v>2017-08-31</c:v>
                </c:pt>
                <c:pt idx="176">
                  <c:v>2017-09-30</c:v>
                </c:pt>
                <c:pt idx="177">
                  <c:v>2017-10-31</c:v>
                </c:pt>
                <c:pt idx="178">
                  <c:v>2017-11-30</c:v>
                </c:pt>
                <c:pt idx="179">
                  <c:v>2017-12-31</c:v>
                </c:pt>
                <c:pt idx="180">
                  <c:v>2018-01-31</c:v>
                </c:pt>
                <c:pt idx="181">
                  <c:v>2018-02-28</c:v>
                </c:pt>
                <c:pt idx="182">
                  <c:v>2018-03-31</c:v>
                </c:pt>
                <c:pt idx="183">
                  <c:v>2018-04-30</c:v>
                </c:pt>
                <c:pt idx="184">
                  <c:v>2018-05-31</c:v>
                </c:pt>
                <c:pt idx="185">
                  <c:v>2018-06-30</c:v>
                </c:pt>
                <c:pt idx="186">
                  <c:v>2018-07-31</c:v>
                </c:pt>
                <c:pt idx="187">
                  <c:v>2018-08-31</c:v>
                </c:pt>
                <c:pt idx="188">
                  <c:v>2018-09-30</c:v>
                </c:pt>
                <c:pt idx="189">
                  <c:v>2018-10-31</c:v>
                </c:pt>
                <c:pt idx="190">
                  <c:v>2018-11-30</c:v>
                </c:pt>
                <c:pt idx="191">
                  <c:v>2018-12-31</c:v>
                </c:pt>
                <c:pt idx="192">
                  <c:v>2019-01-31</c:v>
                </c:pt>
                <c:pt idx="193">
                  <c:v>2019-02-28</c:v>
                </c:pt>
                <c:pt idx="194">
                  <c:v>2019-03-31</c:v>
                </c:pt>
                <c:pt idx="195">
                  <c:v>2019-04-30</c:v>
                </c:pt>
                <c:pt idx="196">
                  <c:v>2019-05-31</c:v>
                </c:pt>
                <c:pt idx="197">
                  <c:v>2019-06-30</c:v>
                </c:pt>
                <c:pt idx="198">
                  <c:v>2019-07-31</c:v>
                </c:pt>
                <c:pt idx="199">
                  <c:v>2019-08-31</c:v>
                </c:pt>
                <c:pt idx="200">
                  <c:v>2019-09-30</c:v>
                </c:pt>
                <c:pt idx="201">
                  <c:v>2019-10-31</c:v>
                </c:pt>
                <c:pt idx="202">
                  <c:v>2019-11-30</c:v>
                </c:pt>
                <c:pt idx="203">
                  <c:v>2019-12-31</c:v>
                </c:pt>
                <c:pt idx="204">
                  <c:v>2020-01-31</c:v>
                </c:pt>
                <c:pt idx="205">
                  <c:v>2020-02-29</c:v>
                </c:pt>
                <c:pt idx="206">
                  <c:v>2020-03-31</c:v>
                </c:pt>
                <c:pt idx="207">
                  <c:v>2020-04-30</c:v>
                </c:pt>
                <c:pt idx="208">
                  <c:v>2020-05-31</c:v>
                </c:pt>
                <c:pt idx="209">
                  <c:v>2020-06-30</c:v>
                </c:pt>
                <c:pt idx="210">
                  <c:v>2020-07-31</c:v>
                </c:pt>
                <c:pt idx="211">
                  <c:v>2020-08-31</c:v>
                </c:pt>
                <c:pt idx="212">
                  <c:v>2020-09-30</c:v>
                </c:pt>
                <c:pt idx="213">
                  <c:v>2020-10-31</c:v>
                </c:pt>
                <c:pt idx="214">
                  <c:v>2020-11-30</c:v>
                </c:pt>
                <c:pt idx="215">
                  <c:v>2020-12-31</c:v>
                </c:pt>
                <c:pt idx="216">
                  <c:v>2021-01-31</c:v>
                </c:pt>
                <c:pt idx="217">
                  <c:v>2021-02-28</c:v>
                </c:pt>
                <c:pt idx="218">
                  <c:v>2021-03-31</c:v>
                </c:pt>
                <c:pt idx="219">
                  <c:v>2021-04-30</c:v>
                </c:pt>
                <c:pt idx="220">
                  <c:v>2021-05-31</c:v>
                </c:pt>
                <c:pt idx="221">
                  <c:v>2021-06-30</c:v>
                </c:pt>
                <c:pt idx="222">
                  <c:v>2021-07-31</c:v>
                </c:pt>
                <c:pt idx="223">
                  <c:v>2021-08-31</c:v>
                </c:pt>
                <c:pt idx="224">
                  <c:v>2021-09-30</c:v>
                </c:pt>
                <c:pt idx="225">
                  <c:v>2021-10-31</c:v>
                </c:pt>
                <c:pt idx="226">
                  <c:v>2021-11-30</c:v>
                </c:pt>
                <c:pt idx="227">
                  <c:v>2021-12-31</c:v>
                </c:pt>
                <c:pt idx="228">
                  <c:v>2022-01-31</c:v>
                </c:pt>
                <c:pt idx="229">
                  <c:v>2022-02-28</c:v>
                </c:pt>
                <c:pt idx="230">
                  <c:v>2022-03-31</c:v>
                </c:pt>
                <c:pt idx="231">
                  <c:v>2022-04-30</c:v>
                </c:pt>
                <c:pt idx="232">
                  <c:v>2022-05-31</c:v>
                </c:pt>
                <c:pt idx="233">
                  <c:v>2022-06-30</c:v>
                </c:pt>
                <c:pt idx="234">
                  <c:v>2022-07-31</c:v>
                </c:pt>
                <c:pt idx="235">
                  <c:v>2022-08-31</c:v>
                </c:pt>
                <c:pt idx="236">
                  <c:v>2022-09-30</c:v>
                </c:pt>
                <c:pt idx="237">
                  <c:v>2022-10-31</c:v>
                </c:pt>
                <c:pt idx="238">
                  <c:v>2022-11-30</c:v>
                </c:pt>
                <c:pt idx="239">
                  <c:v>2022-12-31</c:v>
                </c:pt>
                <c:pt idx="240">
                  <c:v>2023-01-31</c:v>
                </c:pt>
                <c:pt idx="241">
                  <c:v>2023-02-28</c:v>
                </c:pt>
                <c:pt idx="242">
                  <c:v>2023-03-31</c:v>
                </c:pt>
                <c:pt idx="243">
                  <c:v>2023-04-30</c:v>
                </c:pt>
                <c:pt idx="244">
                  <c:v>2023-05-31</c:v>
                </c:pt>
                <c:pt idx="245">
                  <c:v>2023-06-30</c:v>
                </c:pt>
                <c:pt idx="246">
                  <c:v>2023-07-31</c:v>
                </c:pt>
                <c:pt idx="247">
                  <c:v>2023-08-31</c:v>
                </c:pt>
                <c:pt idx="248">
                  <c:v>2023-09-30</c:v>
                </c:pt>
                <c:pt idx="249">
                  <c:v>2023-10-31</c:v>
                </c:pt>
                <c:pt idx="250">
                  <c:v>2023-11-30</c:v>
                </c:pt>
                <c:pt idx="251">
                  <c:v>2023-12-31</c:v>
                </c:pt>
                <c:pt idx="252">
                  <c:v>2024-01-31</c:v>
                </c:pt>
                <c:pt idx="253">
                  <c:v>2024-02-29</c:v>
                </c:pt>
                <c:pt idx="254">
                  <c:v>2024-03-31</c:v>
                </c:pt>
                <c:pt idx="255">
                  <c:v>2024-04-30</c:v>
                </c:pt>
                <c:pt idx="256">
                  <c:v>2024-05-31</c:v>
                </c:pt>
                <c:pt idx="257">
                  <c:v>2024-06-30</c:v>
                </c:pt>
                <c:pt idx="258">
                  <c:v>2024-07-31</c:v>
                </c:pt>
                <c:pt idx="259">
                  <c:v>2024-08-31</c:v>
                </c:pt>
                <c:pt idx="260">
                  <c:v>2024-09-30</c:v>
                </c:pt>
                <c:pt idx="261">
                  <c:v>2024-10-31</c:v>
                </c:pt>
                <c:pt idx="262">
                  <c:v>2024-11-30</c:v>
                </c:pt>
                <c:pt idx="263">
                  <c:v>2024-12-31</c:v>
                </c:pt>
                <c:pt idx="264">
                  <c:v>2025-01-31</c:v>
                </c:pt>
                <c:pt idx="265">
                  <c:v>2025-02-28</c:v>
                </c:pt>
                <c:pt idx="266">
                  <c:v>2025-03-31</c:v>
                </c:pt>
                <c:pt idx="267">
                  <c:v>2025-04-30</c:v>
                </c:pt>
                <c:pt idx="268">
                  <c:v>2025-05-31</c:v>
                </c:pt>
                <c:pt idx="269">
                  <c:v>2025-06-30</c:v>
                </c:pt>
                <c:pt idx="270">
                  <c:v>2025-07-31</c:v>
                </c:pt>
                <c:pt idx="271">
                  <c:v>2025-08-31</c:v>
                </c:pt>
                <c:pt idx="272">
                  <c:v>2025-09-30</c:v>
                </c:pt>
                <c:pt idx="273">
                  <c:v>2025-10-31</c:v>
                </c:pt>
                <c:pt idx="274">
                  <c:v>2025-11-30</c:v>
                </c:pt>
                <c:pt idx="275">
                  <c:v>2025-12-31</c:v>
                </c:pt>
                <c:pt idx="276">
                  <c:v>2026-01-31</c:v>
                </c:pt>
                <c:pt idx="277">
                  <c:v>2026-02-28</c:v>
                </c:pt>
              </c:strCache>
            </c:strRef>
          </c:cat>
          <c:val>
            <c:numRef>
              <c:f>'pricing intermédiation '!$AO$5:$AO$282</c:f>
              <c:numCache>
                <c:formatCode>0.00%</c:formatCode>
                <c:ptCount val="278"/>
                <c:pt idx="0">
                  <c:v>4.5400000000000003E-2</c:v>
                </c:pt>
                <c:pt idx="1">
                  <c:v>4.4600000000000001E-2</c:v>
                </c:pt>
                <c:pt idx="2">
                  <c:v>4.3899999999999995E-2</c:v>
                </c:pt>
                <c:pt idx="3">
                  <c:v>4.3299999999999998E-2</c:v>
                </c:pt>
                <c:pt idx="4">
                  <c:v>4.2599999999999999E-2</c:v>
                </c:pt>
                <c:pt idx="5">
                  <c:v>4.0099999999999997E-2</c:v>
                </c:pt>
                <c:pt idx="6">
                  <c:v>3.9300000000000002E-2</c:v>
                </c:pt>
                <c:pt idx="7">
                  <c:v>3.9699999999999999E-2</c:v>
                </c:pt>
                <c:pt idx="8">
                  <c:v>3.9300000000000002E-2</c:v>
                </c:pt>
                <c:pt idx="9">
                  <c:v>3.9300000000000002E-2</c:v>
                </c:pt>
                <c:pt idx="10">
                  <c:v>3.8800000000000001E-2</c:v>
                </c:pt>
                <c:pt idx="11">
                  <c:v>3.9199999999999999E-2</c:v>
                </c:pt>
                <c:pt idx="12">
                  <c:v>3.9100000000000003E-2</c:v>
                </c:pt>
                <c:pt idx="13">
                  <c:v>3.8800000000000001E-2</c:v>
                </c:pt>
                <c:pt idx="14">
                  <c:v>3.8199999999999998E-2</c:v>
                </c:pt>
                <c:pt idx="15">
                  <c:v>3.8300000000000001E-2</c:v>
                </c:pt>
                <c:pt idx="16">
                  <c:v>3.85E-2</c:v>
                </c:pt>
                <c:pt idx="17">
                  <c:v>3.8199999999999998E-2</c:v>
                </c:pt>
                <c:pt idx="18">
                  <c:v>3.8399999999999997E-2</c:v>
                </c:pt>
                <c:pt idx="19">
                  <c:v>3.8199999999999998E-2</c:v>
                </c:pt>
                <c:pt idx="20">
                  <c:v>3.85E-2</c:v>
                </c:pt>
                <c:pt idx="21">
                  <c:v>3.8300000000000001E-2</c:v>
                </c:pt>
                <c:pt idx="22">
                  <c:v>3.7999999999999999E-2</c:v>
                </c:pt>
                <c:pt idx="23">
                  <c:v>3.78E-2</c:v>
                </c:pt>
                <c:pt idx="24">
                  <c:v>3.7999999999999999E-2</c:v>
                </c:pt>
                <c:pt idx="25">
                  <c:v>3.7999999999999999E-2</c:v>
                </c:pt>
                <c:pt idx="26">
                  <c:v>3.7900000000000003E-2</c:v>
                </c:pt>
                <c:pt idx="27">
                  <c:v>3.7499999999999999E-2</c:v>
                </c:pt>
                <c:pt idx="28">
                  <c:v>3.7100000000000001E-2</c:v>
                </c:pt>
                <c:pt idx="29">
                  <c:v>3.6600000000000001E-2</c:v>
                </c:pt>
                <c:pt idx="30">
                  <c:v>3.6600000000000001E-2</c:v>
                </c:pt>
                <c:pt idx="31">
                  <c:v>3.6699999999999997E-2</c:v>
                </c:pt>
                <c:pt idx="32">
                  <c:v>3.6600000000000001E-2</c:v>
                </c:pt>
                <c:pt idx="33">
                  <c:v>3.6699999999999997E-2</c:v>
                </c:pt>
                <c:pt idx="34">
                  <c:v>3.7699999999999997E-2</c:v>
                </c:pt>
                <c:pt idx="35">
                  <c:v>3.8300000000000001E-2</c:v>
                </c:pt>
                <c:pt idx="36">
                  <c:v>3.8699999999999998E-2</c:v>
                </c:pt>
                <c:pt idx="37">
                  <c:v>3.95E-2</c:v>
                </c:pt>
                <c:pt idx="38">
                  <c:v>4.0800000000000003E-2</c:v>
                </c:pt>
                <c:pt idx="39">
                  <c:v>4.1399999999999999E-2</c:v>
                </c:pt>
                <c:pt idx="40">
                  <c:v>4.1900000000000007E-2</c:v>
                </c:pt>
                <c:pt idx="41">
                  <c:v>4.2900000000000001E-2</c:v>
                </c:pt>
                <c:pt idx="42">
                  <c:v>4.3899999999999995E-2</c:v>
                </c:pt>
                <c:pt idx="43">
                  <c:v>4.4999999999999998E-2</c:v>
                </c:pt>
                <c:pt idx="44">
                  <c:v>4.5400000000000003E-2</c:v>
                </c:pt>
                <c:pt idx="45">
                  <c:v>4.7E-2</c:v>
                </c:pt>
                <c:pt idx="46">
                  <c:v>4.7899999999999998E-2</c:v>
                </c:pt>
                <c:pt idx="47">
                  <c:v>4.8899999999999999E-2</c:v>
                </c:pt>
                <c:pt idx="48">
                  <c:v>4.9100000000000005E-2</c:v>
                </c:pt>
                <c:pt idx="49">
                  <c:v>4.99E-2</c:v>
                </c:pt>
                <c:pt idx="50">
                  <c:v>5.0999999999999997E-2</c:v>
                </c:pt>
                <c:pt idx="51">
                  <c:v>5.1500000000000004E-2</c:v>
                </c:pt>
                <c:pt idx="52">
                  <c:v>5.1699999999999996E-2</c:v>
                </c:pt>
                <c:pt idx="53">
                  <c:v>5.2999999999999999E-2</c:v>
                </c:pt>
                <c:pt idx="54">
                  <c:v>5.3399999999999996E-2</c:v>
                </c:pt>
                <c:pt idx="55">
                  <c:v>5.45E-2</c:v>
                </c:pt>
                <c:pt idx="56">
                  <c:v>5.6299999999999996E-2</c:v>
                </c:pt>
                <c:pt idx="57">
                  <c:v>5.57E-2</c:v>
                </c:pt>
                <c:pt idx="58">
                  <c:v>5.57E-2</c:v>
                </c:pt>
                <c:pt idx="59">
                  <c:v>5.7300000000000004E-2</c:v>
                </c:pt>
                <c:pt idx="60">
                  <c:v>5.5899999999999998E-2</c:v>
                </c:pt>
                <c:pt idx="61">
                  <c:v>5.5199999999999999E-2</c:v>
                </c:pt>
                <c:pt idx="62">
                  <c:v>5.62E-2</c:v>
                </c:pt>
                <c:pt idx="63">
                  <c:v>5.7099999999999998E-2</c:v>
                </c:pt>
                <c:pt idx="64">
                  <c:v>5.7200000000000001E-2</c:v>
                </c:pt>
                <c:pt idx="65">
                  <c:v>5.7999999999999996E-2</c:v>
                </c:pt>
                <c:pt idx="66">
                  <c:v>5.8899999999999994E-2</c:v>
                </c:pt>
                <c:pt idx="67">
                  <c:v>5.8799999999999998E-2</c:v>
                </c:pt>
                <c:pt idx="68">
                  <c:v>6.0299999999999999E-2</c:v>
                </c:pt>
                <c:pt idx="69">
                  <c:v>6.0100000000000001E-2</c:v>
                </c:pt>
                <c:pt idx="70">
                  <c:v>5.4600000000000003E-2</c:v>
                </c:pt>
                <c:pt idx="71">
                  <c:v>4.9200000000000001E-2</c:v>
                </c:pt>
                <c:pt idx="72">
                  <c:v>4.24E-2</c:v>
                </c:pt>
                <c:pt idx="73">
                  <c:v>3.8800000000000001E-2</c:v>
                </c:pt>
                <c:pt idx="74">
                  <c:v>3.6200000000000003E-2</c:v>
                </c:pt>
                <c:pt idx="75">
                  <c:v>3.32E-2</c:v>
                </c:pt>
                <c:pt idx="76">
                  <c:v>3.27E-2</c:v>
                </c:pt>
                <c:pt idx="77">
                  <c:v>3.2599999999999997E-2</c:v>
                </c:pt>
                <c:pt idx="78">
                  <c:v>3.0699999999999998E-2</c:v>
                </c:pt>
                <c:pt idx="79">
                  <c:v>2.98E-2</c:v>
                </c:pt>
                <c:pt idx="80">
                  <c:v>2.87E-2</c:v>
                </c:pt>
                <c:pt idx="81">
                  <c:v>2.8900000000000002E-2</c:v>
                </c:pt>
                <c:pt idx="82">
                  <c:v>2.9300000000000003E-2</c:v>
                </c:pt>
                <c:pt idx="83">
                  <c:v>2.8500000000000001E-2</c:v>
                </c:pt>
                <c:pt idx="84">
                  <c:v>2.7799999999999998E-2</c:v>
                </c:pt>
                <c:pt idx="85">
                  <c:v>2.7699999999999999E-2</c:v>
                </c:pt>
                <c:pt idx="86">
                  <c:v>2.75E-2</c:v>
                </c:pt>
                <c:pt idx="87">
                  <c:v>2.76E-2</c:v>
                </c:pt>
                <c:pt idx="88">
                  <c:v>2.7400000000000001E-2</c:v>
                </c:pt>
                <c:pt idx="89">
                  <c:v>2.8399999999999998E-2</c:v>
                </c:pt>
                <c:pt idx="90">
                  <c:v>2.8799999999999999E-2</c:v>
                </c:pt>
                <c:pt idx="91">
                  <c:v>2.9399999999999999E-2</c:v>
                </c:pt>
                <c:pt idx="92">
                  <c:v>2.9399999999999999E-2</c:v>
                </c:pt>
                <c:pt idx="93">
                  <c:v>3.0099999999999998E-2</c:v>
                </c:pt>
                <c:pt idx="94">
                  <c:v>3.0699999999999998E-2</c:v>
                </c:pt>
                <c:pt idx="95">
                  <c:v>3.1300000000000001E-2</c:v>
                </c:pt>
                <c:pt idx="96">
                  <c:v>3.1300000000000001E-2</c:v>
                </c:pt>
                <c:pt idx="97">
                  <c:v>3.2599999999999997E-2</c:v>
                </c:pt>
                <c:pt idx="98">
                  <c:v>3.2899999999999999E-2</c:v>
                </c:pt>
                <c:pt idx="99">
                  <c:v>3.4500000000000003E-2</c:v>
                </c:pt>
                <c:pt idx="100">
                  <c:v>3.44E-2</c:v>
                </c:pt>
                <c:pt idx="101">
                  <c:v>3.5400000000000001E-2</c:v>
                </c:pt>
                <c:pt idx="102">
                  <c:v>3.6000000000000004E-2</c:v>
                </c:pt>
                <c:pt idx="103">
                  <c:v>3.6000000000000004E-2</c:v>
                </c:pt>
                <c:pt idx="104">
                  <c:v>3.61E-2</c:v>
                </c:pt>
                <c:pt idx="105">
                  <c:v>3.7000000000000005E-2</c:v>
                </c:pt>
                <c:pt idx="106">
                  <c:v>3.6400000000000002E-2</c:v>
                </c:pt>
                <c:pt idx="107">
                  <c:v>3.7200000000000004E-2</c:v>
                </c:pt>
                <c:pt idx="108">
                  <c:v>3.5400000000000001E-2</c:v>
                </c:pt>
                <c:pt idx="109">
                  <c:v>3.4700000000000002E-2</c:v>
                </c:pt>
                <c:pt idx="110">
                  <c:v>3.3599999999999998E-2</c:v>
                </c:pt>
                <c:pt idx="111">
                  <c:v>3.3500000000000002E-2</c:v>
                </c:pt>
                <c:pt idx="112">
                  <c:v>3.3300000000000003E-2</c:v>
                </c:pt>
                <c:pt idx="113">
                  <c:v>3.2799999999999996E-2</c:v>
                </c:pt>
                <c:pt idx="114">
                  <c:v>3.1699999999999999E-2</c:v>
                </c:pt>
                <c:pt idx="115">
                  <c:v>3.0499999999999999E-2</c:v>
                </c:pt>
                <c:pt idx="116">
                  <c:v>3.0299999999999997E-2</c:v>
                </c:pt>
                <c:pt idx="117">
                  <c:v>3.04E-2</c:v>
                </c:pt>
                <c:pt idx="118">
                  <c:v>3.0200000000000001E-2</c:v>
                </c:pt>
                <c:pt idx="119">
                  <c:v>3.0200000000000001E-2</c:v>
                </c:pt>
                <c:pt idx="120">
                  <c:v>3.0200000000000001E-2</c:v>
                </c:pt>
                <c:pt idx="121">
                  <c:v>2.9900000000000003E-2</c:v>
                </c:pt>
                <c:pt idx="122">
                  <c:v>2.98E-2</c:v>
                </c:pt>
                <c:pt idx="123">
                  <c:v>3.0299999999999997E-2</c:v>
                </c:pt>
                <c:pt idx="124">
                  <c:v>2.9900000000000003E-2</c:v>
                </c:pt>
                <c:pt idx="125">
                  <c:v>2.92E-2</c:v>
                </c:pt>
                <c:pt idx="126">
                  <c:v>2.9900000000000003E-2</c:v>
                </c:pt>
                <c:pt idx="127">
                  <c:v>2.9300000000000003E-2</c:v>
                </c:pt>
                <c:pt idx="128">
                  <c:v>2.9399999999999999E-2</c:v>
                </c:pt>
                <c:pt idx="129">
                  <c:v>3.0200000000000001E-2</c:v>
                </c:pt>
                <c:pt idx="130">
                  <c:v>2.9900000000000003E-2</c:v>
                </c:pt>
                <c:pt idx="131">
                  <c:v>2.9500000000000002E-2</c:v>
                </c:pt>
                <c:pt idx="132">
                  <c:v>2.9900000000000003E-2</c:v>
                </c:pt>
                <c:pt idx="133">
                  <c:v>2.98E-2</c:v>
                </c:pt>
                <c:pt idx="134">
                  <c:v>3.0099999999999998E-2</c:v>
                </c:pt>
                <c:pt idx="135">
                  <c:v>0.03</c:v>
                </c:pt>
                <c:pt idx="136">
                  <c:v>2.9399999999999999E-2</c:v>
                </c:pt>
                <c:pt idx="137">
                  <c:v>2.8300000000000002E-2</c:v>
                </c:pt>
                <c:pt idx="138">
                  <c:v>2.7900000000000001E-2</c:v>
                </c:pt>
                <c:pt idx="139">
                  <c:v>2.7099999999999999E-2</c:v>
                </c:pt>
                <c:pt idx="140">
                  <c:v>2.6800000000000001E-2</c:v>
                </c:pt>
                <c:pt idx="141">
                  <c:v>2.5899999999999999E-2</c:v>
                </c:pt>
                <c:pt idx="142">
                  <c:v>2.5099999999999997E-2</c:v>
                </c:pt>
                <c:pt idx="143">
                  <c:v>2.4500000000000001E-2</c:v>
                </c:pt>
                <c:pt idx="144">
                  <c:v>2.4500000000000001E-2</c:v>
                </c:pt>
                <c:pt idx="145">
                  <c:v>2.3799999999999998E-2</c:v>
                </c:pt>
                <c:pt idx="146">
                  <c:v>2.3700000000000002E-2</c:v>
                </c:pt>
                <c:pt idx="147">
                  <c:v>2.35E-2</c:v>
                </c:pt>
                <c:pt idx="148">
                  <c:v>2.2700000000000001E-2</c:v>
                </c:pt>
                <c:pt idx="149">
                  <c:v>2.2499999999999999E-2</c:v>
                </c:pt>
                <c:pt idx="150">
                  <c:v>2.18E-2</c:v>
                </c:pt>
                <c:pt idx="151">
                  <c:v>2.1600000000000001E-2</c:v>
                </c:pt>
                <c:pt idx="152">
                  <c:v>2.23E-2</c:v>
                </c:pt>
                <c:pt idx="153">
                  <c:v>2.1600000000000001E-2</c:v>
                </c:pt>
                <c:pt idx="154">
                  <c:v>2.1400000000000002E-2</c:v>
                </c:pt>
                <c:pt idx="155">
                  <c:v>2.1000000000000001E-2</c:v>
                </c:pt>
                <c:pt idx="156">
                  <c:v>2.1099999999999997E-2</c:v>
                </c:pt>
                <c:pt idx="157">
                  <c:v>2.0299999999999999E-2</c:v>
                </c:pt>
                <c:pt idx="158">
                  <c:v>2.0499999999999997E-2</c:v>
                </c:pt>
                <c:pt idx="159">
                  <c:v>2.0099999999999996E-2</c:v>
                </c:pt>
                <c:pt idx="160">
                  <c:v>1.9199999999999998E-2</c:v>
                </c:pt>
                <c:pt idx="161">
                  <c:v>1.9E-2</c:v>
                </c:pt>
                <c:pt idx="162">
                  <c:v>1.8700000000000001E-2</c:v>
                </c:pt>
                <c:pt idx="163">
                  <c:v>1.84E-2</c:v>
                </c:pt>
                <c:pt idx="164">
                  <c:v>1.8600000000000002E-2</c:v>
                </c:pt>
                <c:pt idx="165">
                  <c:v>1.84E-2</c:v>
                </c:pt>
                <c:pt idx="166">
                  <c:v>1.83E-2</c:v>
                </c:pt>
                <c:pt idx="167">
                  <c:v>1.8100000000000002E-2</c:v>
                </c:pt>
                <c:pt idx="168">
                  <c:v>1.7899999999999999E-2</c:v>
                </c:pt>
                <c:pt idx="169">
                  <c:v>1.77E-2</c:v>
                </c:pt>
                <c:pt idx="170">
                  <c:v>1.83E-2</c:v>
                </c:pt>
                <c:pt idx="171">
                  <c:v>1.8200000000000001E-2</c:v>
                </c:pt>
                <c:pt idx="172">
                  <c:v>1.7600000000000001E-2</c:v>
                </c:pt>
                <c:pt idx="173">
                  <c:v>1.7600000000000001E-2</c:v>
                </c:pt>
                <c:pt idx="174">
                  <c:v>1.7399999999999999E-2</c:v>
                </c:pt>
                <c:pt idx="175">
                  <c:v>1.7500000000000002E-2</c:v>
                </c:pt>
                <c:pt idx="176">
                  <c:v>1.7299999999999999E-2</c:v>
                </c:pt>
                <c:pt idx="177">
                  <c:v>1.7299999999999999E-2</c:v>
                </c:pt>
                <c:pt idx="178">
                  <c:v>1.72E-2</c:v>
                </c:pt>
                <c:pt idx="179">
                  <c:v>1.7100000000000001E-2</c:v>
                </c:pt>
                <c:pt idx="180">
                  <c:v>1.6500000000000001E-2</c:v>
                </c:pt>
                <c:pt idx="181">
                  <c:v>1.7100000000000001E-2</c:v>
                </c:pt>
                <c:pt idx="182">
                  <c:v>1.7299999999999999E-2</c:v>
                </c:pt>
                <c:pt idx="183">
                  <c:v>1.7000000000000001E-2</c:v>
                </c:pt>
                <c:pt idx="184">
                  <c:v>1.6200000000000003E-2</c:v>
                </c:pt>
                <c:pt idx="185">
                  <c:v>1.6799999999999999E-2</c:v>
                </c:pt>
                <c:pt idx="186">
                  <c:v>1.6299999999999999E-2</c:v>
                </c:pt>
                <c:pt idx="187">
                  <c:v>1.6299999999999999E-2</c:v>
                </c:pt>
                <c:pt idx="188">
                  <c:v>1.6500000000000001E-2</c:v>
                </c:pt>
                <c:pt idx="189">
                  <c:v>1.6399999999999998E-2</c:v>
                </c:pt>
                <c:pt idx="190">
                  <c:v>1.66E-2</c:v>
                </c:pt>
                <c:pt idx="191">
                  <c:v>1.6399999999999998E-2</c:v>
                </c:pt>
                <c:pt idx="192">
                  <c:v>1.6299999999999999E-2</c:v>
                </c:pt>
                <c:pt idx="193">
                  <c:v>1.6500000000000001E-2</c:v>
                </c:pt>
                <c:pt idx="194">
                  <c:v>1.6500000000000001E-2</c:v>
                </c:pt>
                <c:pt idx="195">
                  <c:v>1.6200000000000003E-2</c:v>
                </c:pt>
                <c:pt idx="196">
                  <c:v>1.5700000000000002E-2</c:v>
                </c:pt>
                <c:pt idx="197">
                  <c:v>1.55E-2</c:v>
                </c:pt>
                <c:pt idx="198">
                  <c:v>1.5700000000000002E-2</c:v>
                </c:pt>
                <c:pt idx="199">
                  <c:v>1.52E-2</c:v>
                </c:pt>
                <c:pt idx="200">
                  <c:v>1.54E-2</c:v>
                </c:pt>
                <c:pt idx="201">
                  <c:v>1.5600000000000001E-2</c:v>
                </c:pt>
                <c:pt idx="202">
                  <c:v>1.55E-2</c:v>
                </c:pt>
                <c:pt idx="203">
                  <c:v>1.5600000000000001E-2</c:v>
                </c:pt>
                <c:pt idx="204">
                  <c:v>1.55E-2</c:v>
                </c:pt>
                <c:pt idx="205">
                  <c:v>1.52E-2</c:v>
                </c:pt>
                <c:pt idx="206">
                  <c:v>1.46E-2</c:v>
                </c:pt>
                <c:pt idx="207">
                  <c:v>1.47E-2</c:v>
                </c:pt>
                <c:pt idx="208">
                  <c:v>1.46E-2</c:v>
                </c:pt>
                <c:pt idx="209">
                  <c:v>1.4999999999999999E-2</c:v>
                </c:pt>
                <c:pt idx="210">
                  <c:v>1.52E-2</c:v>
                </c:pt>
                <c:pt idx="211">
                  <c:v>1.5100000000000001E-2</c:v>
                </c:pt>
                <c:pt idx="212">
                  <c:v>1.52E-2</c:v>
                </c:pt>
                <c:pt idx="213">
                  <c:v>1.54E-2</c:v>
                </c:pt>
                <c:pt idx="214">
                  <c:v>1.52E-2</c:v>
                </c:pt>
                <c:pt idx="215">
                  <c:v>1.5100000000000001E-2</c:v>
                </c:pt>
                <c:pt idx="216">
                  <c:v>1.4999999999999999E-2</c:v>
                </c:pt>
                <c:pt idx="217">
                  <c:v>1.49E-2</c:v>
                </c:pt>
                <c:pt idx="218">
                  <c:v>1.3999999999999999E-2</c:v>
                </c:pt>
                <c:pt idx="219">
                  <c:v>1.5600000000000001E-2</c:v>
                </c:pt>
                <c:pt idx="220">
                  <c:v>1.47E-2</c:v>
                </c:pt>
                <c:pt idx="221">
                  <c:v>1.47E-2</c:v>
                </c:pt>
                <c:pt idx="222">
                  <c:v>1.4800000000000001E-2</c:v>
                </c:pt>
                <c:pt idx="223">
                  <c:v>1.44E-2</c:v>
                </c:pt>
                <c:pt idx="224">
                  <c:v>1.49E-2</c:v>
                </c:pt>
                <c:pt idx="225">
                  <c:v>1.44E-2</c:v>
                </c:pt>
                <c:pt idx="226">
                  <c:v>1.3899999999999999E-2</c:v>
                </c:pt>
                <c:pt idx="227">
                  <c:v>1.3600000000000001E-2</c:v>
                </c:pt>
                <c:pt idx="228">
                  <c:v>1.43E-2</c:v>
                </c:pt>
                <c:pt idx="229">
                  <c:v>1.4199999999999999E-2</c:v>
                </c:pt>
                <c:pt idx="230">
                  <c:v>1.49E-2</c:v>
                </c:pt>
                <c:pt idx="231">
                  <c:v>1.5100000000000001E-2</c:v>
                </c:pt>
                <c:pt idx="232">
                  <c:v>1.55E-2</c:v>
                </c:pt>
                <c:pt idx="233">
                  <c:v>1.83E-2</c:v>
                </c:pt>
                <c:pt idx="234">
                  <c:v>1.7899999999999999E-2</c:v>
                </c:pt>
                <c:pt idx="235">
                  <c:v>1.8700000000000001E-2</c:v>
                </c:pt>
                <c:pt idx="236">
                  <c:v>2.4E-2</c:v>
                </c:pt>
                <c:pt idx="237">
                  <c:v>2.7200000000000002E-2</c:v>
                </c:pt>
                <c:pt idx="238">
                  <c:v>3.1099999999999999E-2</c:v>
                </c:pt>
                <c:pt idx="239">
                  <c:v>3.4099999999999998E-2</c:v>
                </c:pt>
                <c:pt idx="240">
                  <c:v>3.6400000000000002E-2</c:v>
                </c:pt>
                <c:pt idx="241">
                  <c:v>3.8599999999999995E-2</c:v>
                </c:pt>
                <c:pt idx="242">
                  <c:v>4.2199999999999994E-2</c:v>
                </c:pt>
                <c:pt idx="243">
                  <c:v>4.3899999999999995E-2</c:v>
                </c:pt>
                <c:pt idx="244">
                  <c:v>4.58E-2</c:v>
                </c:pt>
                <c:pt idx="245">
                  <c:v>4.7800000000000002E-2</c:v>
                </c:pt>
                <c:pt idx="246">
                  <c:v>4.9500000000000002E-2</c:v>
                </c:pt>
                <c:pt idx="247">
                  <c:v>5.0099999999999999E-2</c:v>
                </c:pt>
                <c:pt idx="248">
                  <c:v>5.1100000000000007E-2</c:v>
                </c:pt>
                <c:pt idx="249">
                  <c:v>5.28E-2</c:v>
                </c:pt>
                <c:pt idx="250">
                  <c:v>5.2499999999999998E-2</c:v>
                </c:pt>
                <c:pt idx="251">
                  <c:v>5.2400000000000002E-2</c:v>
                </c:pt>
                <c:pt idx="252">
                  <c:v>5.1900000000000002E-2</c:v>
                </c:pt>
                <c:pt idx="253">
                  <c:v>5.16E-2</c:v>
                </c:pt>
                <c:pt idx="254">
                  <c:v>5.2000000000000005E-2</c:v>
                </c:pt>
                <c:pt idx="255">
                  <c:v>5.2000000000000005E-2</c:v>
                </c:pt>
                <c:pt idx="256">
                  <c:v>5.1200000000000002E-2</c:v>
                </c:pt>
                <c:pt idx="257">
                  <c:v>5.0799999999999998E-2</c:v>
                </c:pt>
                <c:pt idx="258">
                  <c:v>5.0599999999999999E-2</c:v>
                </c:pt>
                <c:pt idx="259">
                  <c:v>5.0099999999999999E-2</c:v>
                </c:pt>
                <c:pt idx="260">
                  <c:v>4.8000000000000001E-2</c:v>
                </c:pt>
                <c:pt idx="261">
                  <c:v>4.6699999999999998E-2</c:v>
                </c:pt>
                <c:pt idx="262">
                  <c:v>4.5199999999999997E-2</c:v>
                </c:pt>
                <c:pt idx="263">
                  <c:v>4.36E-2</c:v>
                </c:pt>
                <c:pt idx="264">
                  <c:v>4.2500000000000003E-2</c:v>
                </c:pt>
                <c:pt idx="265">
                  <c:v>4.1100000000000005E-2</c:v>
                </c:pt>
                <c:pt idx="266">
                  <c:v>3.9399999999999998E-2</c:v>
                </c:pt>
                <c:pt idx="267">
                  <c:v>3.7999999999999999E-2</c:v>
                </c:pt>
                <c:pt idx="268">
                  <c:v>3.6600000000000001E-2</c:v>
                </c:pt>
                <c:pt idx="269">
                  <c:v>3.6000000000000004E-2</c:v>
                </c:pt>
                <c:pt idx="270">
                  <c:v>3.5200000000000002E-2</c:v>
                </c:pt>
                <c:pt idx="271">
                  <c:v>3.4599999999999999E-2</c:v>
                </c:pt>
                <c:pt idx="272">
                  <c:v>3.5000000000000003E-2</c:v>
                </c:pt>
                <c:pt idx="273">
                  <c:v>3.5099999999999999E-2</c:v>
                </c:pt>
                <c:pt idx="274">
                  <c:v>3.5000000000000003E-2</c:v>
                </c:pt>
                <c:pt idx="275">
                  <c:v>3.5699999999999996E-2</c:v>
                </c:pt>
                <c:pt idx="276">
                  <c:v>3.5699999999999996E-2</c:v>
                </c:pt>
                <c:pt idx="277">
                  <c:v>3.5099999999999999E-2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B-374B-A445-2B083500F640}"/>
            </c:ext>
          </c:extLst>
        </c:ser>
        <c:ser>
          <c:idx val="1"/>
          <c:order val="1"/>
          <c:tx>
            <c:strRef>
              <c:f>'pricing intermédiation '!$AZ$4</c:f>
              <c:strCache>
                <c:ptCount val="1"/>
                <c:pt idx="0">
                  <c:v>Bank interest rates - deposits from corpo ( agreed maturity (new business))) 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'pricing intermédiation '!$AT$5:$AT$282</c:f>
              <c:strCache>
                <c:ptCount val="278"/>
                <c:pt idx="0">
                  <c:v>2003-01-31</c:v>
                </c:pt>
                <c:pt idx="1">
                  <c:v>2003-02-28</c:v>
                </c:pt>
                <c:pt idx="2">
                  <c:v>2003-03-31</c:v>
                </c:pt>
                <c:pt idx="3">
                  <c:v>2003-04-30</c:v>
                </c:pt>
                <c:pt idx="4">
                  <c:v>2003-05-31</c:v>
                </c:pt>
                <c:pt idx="5">
                  <c:v>2003-06-30</c:v>
                </c:pt>
                <c:pt idx="6">
                  <c:v>2003-07-31</c:v>
                </c:pt>
                <c:pt idx="7">
                  <c:v>2003-08-31</c:v>
                </c:pt>
                <c:pt idx="8">
                  <c:v>2003-09-30</c:v>
                </c:pt>
                <c:pt idx="9">
                  <c:v>2003-10-31</c:v>
                </c:pt>
                <c:pt idx="10">
                  <c:v>2003-11-30</c:v>
                </c:pt>
                <c:pt idx="11">
                  <c:v>2003-12-31</c:v>
                </c:pt>
                <c:pt idx="12">
                  <c:v>2004-01-31</c:v>
                </c:pt>
                <c:pt idx="13">
                  <c:v>2004-02-29</c:v>
                </c:pt>
                <c:pt idx="14">
                  <c:v>2004-03-31</c:v>
                </c:pt>
                <c:pt idx="15">
                  <c:v>2004-04-30</c:v>
                </c:pt>
                <c:pt idx="16">
                  <c:v>2004-05-31</c:v>
                </c:pt>
                <c:pt idx="17">
                  <c:v>2004-06-30</c:v>
                </c:pt>
                <c:pt idx="18">
                  <c:v>2004-07-31</c:v>
                </c:pt>
                <c:pt idx="19">
                  <c:v>2004-08-31</c:v>
                </c:pt>
                <c:pt idx="20">
                  <c:v>2004-09-30</c:v>
                </c:pt>
                <c:pt idx="21">
                  <c:v>2004-10-31</c:v>
                </c:pt>
                <c:pt idx="22">
                  <c:v>2004-11-30</c:v>
                </c:pt>
                <c:pt idx="23">
                  <c:v>2004-12-31</c:v>
                </c:pt>
                <c:pt idx="24">
                  <c:v>2005-01-31</c:v>
                </c:pt>
                <c:pt idx="25">
                  <c:v>2005-02-28</c:v>
                </c:pt>
                <c:pt idx="26">
                  <c:v>2005-03-31</c:v>
                </c:pt>
                <c:pt idx="27">
                  <c:v>2005-04-30</c:v>
                </c:pt>
                <c:pt idx="28">
                  <c:v>2005-05-31</c:v>
                </c:pt>
                <c:pt idx="29">
                  <c:v>2005-06-30</c:v>
                </c:pt>
                <c:pt idx="30">
                  <c:v>2005-07-31</c:v>
                </c:pt>
                <c:pt idx="31">
                  <c:v>2005-08-31</c:v>
                </c:pt>
                <c:pt idx="32">
                  <c:v>2005-09-30</c:v>
                </c:pt>
                <c:pt idx="33">
                  <c:v>2005-10-31</c:v>
                </c:pt>
                <c:pt idx="34">
                  <c:v>2005-11-30</c:v>
                </c:pt>
                <c:pt idx="35">
                  <c:v>2005-12-31</c:v>
                </c:pt>
                <c:pt idx="36">
                  <c:v>2006-01-31</c:v>
                </c:pt>
                <c:pt idx="37">
                  <c:v>2006-02-28</c:v>
                </c:pt>
                <c:pt idx="38">
                  <c:v>2006-03-31</c:v>
                </c:pt>
                <c:pt idx="39">
                  <c:v>2006-04-30</c:v>
                </c:pt>
                <c:pt idx="40">
                  <c:v>2006-05-31</c:v>
                </c:pt>
                <c:pt idx="41">
                  <c:v>2006-06-30</c:v>
                </c:pt>
                <c:pt idx="42">
                  <c:v>2006-07-31</c:v>
                </c:pt>
                <c:pt idx="43">
                  <c:v>2006-08-31</c:v>
                </c:pt>
                <c:pt idx="44">
                  <c:v>2006-09-30</c:v>
                </c:pt>
                <c:pt idx="45">
                  <c:v>2006-10-31</c:v>
                </c:pt>
                <c:pt idx="46">
                  <c:v>2006-11-30</c:v>
                </c:pt>
                <c:pt idx="47">
                  <c:v>2006-12-31</c:v>
                </c:pt>
                <c:pt idx="48">
                  <c:v>2007-01-31</c:v>
                </c:pt>
                <c:pt idx="49">
                  <c:v>2007-02-28</c:v>
                </c:pt>
                <c:pt idx="50">
                  <c:v>2007-03-31</c:v>
                </c:pt>
                <c:pt idx="51">
                  <c:v>2007-04-30</c:v>
                </c:pt>
                <c:pt idx="52">
                  <c:v>2007-05-31</c:v>
                </c:pt>
                <c:pt idx="53">
                  <c:v>2007-06-30</c:v>
                </c:pt>
                <c:pt idx="54">
                  <c:v>2007-07-31</c:v>
                </c:pt>
                <c:pt idx="55">
                  <c:v>2007-08-31</c:v>
                </c:pt>
                <c:pt idx="56">
                  <c:v>2007-09-30</c:v>
                </c:pt>
                <c:pt idx="57">
                  <c:v>2007-10-31</c:v>
                </c:pt>
                <c:pt idx="58">
                  <c:v>2007-11-30</c:v>
                </c:pt>
                <c:pt idx="59">
                  <c:v>2007-12-31</c:v>
                </c:pt>
                <c:pt idx="60">
                  <c:v>2008-01-31</c:v>
                </c:pt>
                <c:pt idx="61">
                  <c:v>2008-02-29</c:v>
                </c:pt>
                <c:pt idx="62">
                  <c:v>2008-03-31</c:v>
                </c:pt>
                <c:pt idx="63">
                  <c:v>2008-04-30</c:v>
                </c:pt>
                <c:pt idx="64">
                  <c:v>2008-05-31</c:v>
                </c:pt>
                <c:pt idx="65">
                  <c:v>2008-06-30</c:v>
                </c:pt>
                <c:pt idx="66">
                  <c:v>2008-07-31</c:v>
                </c:pt>
                <c:pt idx="67">
                  <c:v>2008-08-31</c:v>
                </c:pt>
                <c:pt idx="68">
                  <c:v>2008-09-30</c:v>
                </c:pt>
                <c:pt idx="69">
                  <c:v>2008-10-31</c:v>
                </c:pt>
                <c:pt idx="70">
                  <c:v>2008-11-30</c:v>
                </c:pt>
                <c:pt idx="71">
                  <c:v>2008-12-31</c:v>
                </c:pt>
                <c:pt idx="72">
                  <c:v>2009-01-31</c:v>
                </c:pt>
                <c:pt idx="73">
                  <c:v>2009-02-28</c:v>
                </c:pt>
                <c:pt idx="74">
                  <c:v>2009-03-31</c:v>
                </c:pt>
                <c:pt idx="75">
                  <c:v>2009-04-30</c:v>
                </c:pt>
                <c:pt idx="76">
                  <c:v>2009-05-31</c:v>
                </c:pt>
                <c:pt idx="77">
                  <c:v>2009-06-30</c:v>
                </c:pt>
                <c:pt idx="78">
                  <c:v>2009-07-31</c:v>
                </c:pt>
                <c:pt idx="79">
                  <c:v>2009-08-31</c:v>
                </c:pt>
                <c:pt idx="80">
                  <c:v>2009-09-30</c:v>
                </c:pt>
                <c:pt idx="81">
                  <c:v>2009-10-31</c:v>
                </c:pt>
                <c:pt idx="82">
                  <c:v>2009-11-30</c:v>
                </c:pt>
                <c:pt idx="83">
                  <c:v>2009-12-31</c:v>
                </c:pt>
                <c:pt idx="84">
                  <c:v>2010-01-31</c:v>
                </c:pt>
                <c:pt idx="85">
                  <c:v>2010-02-28</c:v>
                </c:pt>
                <c:pt idx="86">
                  <c:v>2010-03-31</c:v>
                </c:pt>
                <c:pt idx="87">
                  <c:v>2010-04-30</c:v>
                </c:pt>
                <c:pt idx="88">
                  <c:v>2010-05-31</c:v>
                </c:pt>
                <c:pt idx="89">
                  <c:v>2010-06-30</c:v>
                </c:pt>
                <c:pt idx="90">
                  <c:v>2010-07-31</c:v>
                </c:pt>
                <c:pt idx="91">
                  <c:v>2010-08-31</c:v>
                </c:pt>
                <c:pt idx="92">
                  <c:v>2010-09-30</c:v>
                </c:pt>
                <c:pt idx="93">
                  <c:v>2010-10-31</c:v>
                </c:pt>
                <c:pt idx="94">
                  <c:v>2010-11-30</c:v>
                </c:pt>
                <c:pt idx="95">
                  <c:v>2010-12-31</c:v>
                </c:pt>
                <c:pt idx="96">
                  <c:v>2011-01-31</c:v>
                </c:pt>
                <c:pt idx="97">
                  <c:v>2011-02-28</c:v>
                </c:pt>
                <c:pt idx="98">
                  <c:v>2011-03-31</c:v>
                </c:pt>
                <c:pt idx="99">
                  <c:v>2011-04-30</c:v>
                </c:pt>
                <c:pt idx="100">
                  <c:v>2011-05-31</c:v>
                </c:pt>
                <c:pt idx="101">
                  <c:v>2011-06-30</c:v>
                </c:pt>
                <c:pt idx="102">
                  <c:v>2011-07-31</c:v>
                </c:pt>
                <c:pt idx="103">
                  <c:v>2011-08-31</c:v>
                </c:pt>
                <c:pt idx="104">
                  <c:v>2011-09-30</c:v>
                </c:pt>
                <c:pt idx="105">
                  <c:v>2011-10-31</c:v>
                </c:pt>
                <c:pt idx="106">
                  <c:v>2011-11-30</c:v>
                </c:pt>
                <c:pt idx="107">
                  <c:v>2011-12-31</c:v>
                </c:pt>
                <c:pt idx="108">
                  <c:v>2012-01-31</c:v>
                </c:pt>
                <c:pt idx="109">
                  <c:v>2012-02-29</c:v>
                </c:pt>
                <c:pt idx="110">
                  <c:v>2012-03-31</c:v>
                </c:pt>
                <c:pt idx="111">
                  <c:v>2012-04-30</c:v>
                </c:pt>
                <c:pt idx="112">
                  <c:v>2012-05-31</c:v>
                </c:pt>
                <c:pt idx="113">
                  <c:v>2012-06-30</c:v>
                </c:pt>
                <c:pt idx="114">
                  <c:v>2012-07-31</c:v>
                </c:pt>
                <c:pt idx="115">
                  <c:v>2012-08-31</c:v>
                </c:pt>
                <c:pt idx="116">
                  <c:v>2012-09-30</c:v>
                </c:pt>
                <c:pt idx="117">
                  <c:v>2012-10-31</c:v>
                </c:pt>
                <c:pt idx="118">
                  <c:v>2012-11-30</c:v>
                </c:pt>
                <c:pt idx="119">
                  <c:v>2012-12-31</c:v>
                </c:pt>
                <c:pt idx="120">
                  <c:v>2013-01-31</c:v>
                </c:pt>
                <c:pt idx="121">
                  <c:v>2013-02-28</c:v>
                </c:pt>
                <c:pt idx="122">
                  <c:v>2013-03-31</c:v>
                </c:pt>
                <c:pt idx="123">
                  <c:v>2013-04-30</c:v>
                </c:pt>
                <c:pt idx="124">
                  <c:v>2013-05-31</c:v>
                </c:pt>
                <c:pt idx="125">
                  <c:v>2013-06-30</c:v>
                </c:pt>
                <c:pt idx="126">
                  <c:v>2013-07-31</c:v>
                </c:pt>
                <c:pt idx="127">
                  <c:v>2013-08-31</c:v>
                </c:pt>
                <c:pt idx="128">
                  <c:v>2013-09-30</c:v>
                </c:pt>
                <c:pt idx="129">
                  <c:v>2013-10-31</c:v>
                </c:pt>
                <c:pt idx="130">
                  <c:v>2013-11-30</c:v>
                </c:pt>
                <c:pt idx="131">
                  <c:v>2013-12-31</c:v>
                </c:pt>
                <c:pt idx="132">
                  <c:v>2014-01-31</c:v>
                </c:pt>
                <c:pt idx="133">
                  <c:v>2014-02-28</c:v>
                </c:pt>
                <c:pt idx="134">
                  <c:v>2014-03-31</c:v>
                </c:pt>
                <c:pt idx="135">
                  <c:v>2014-04-30</c:v>
                </c:pt>
                <c:pt idx="136">
                  <c:v>2014-05-31</c:v>
                </c:pt>
                <c:pt idx="137">
                  <c:v>2014-06-30</c:v>
                </c:pt>
                <c:pt idx="138">
                  <c:v>2014-07-31</c:v>
                </c:pt>
                <c:pt idx="139">
                  <c:v>2014-08-31</c:v>
                </c:pt>
                <c:pt idx="140">
                  <c:v>2014-09-30</c:v>
                </c:pt>
                <c:pt idx="141">
                  <c:v>2014-10-31</c:v>
                </c:pt>
                <c:pt idx="142">
                  <c:v>2014-11-30</c:v>
                </c:pt>
                <c:pt idx="143">
                  <c:v>2014-12-31</c:v>
                </c:pt>
                <c:pt idx="144">
                  <c:v>2015-01-31</c:v>
                </c:pt>
                <c:pt idx="145">
                  <c:v>2015-02-28</c:v>
                </c:pt>
                <c:pt idx="146">
                  <c:v>2015-03-31</c:v>
                </c:pt>
                <c:pt idx="147">
                  <c:v>2015-04-30</c:v>
                </c:pt>
                <c:pt idx="148">
                  <c:v>2015-05-31</c:v>
                </c:pt>
                <c:pt idx="149">
                  <c:v>2015-06-30</c:v>
                </c:pt>
                <c:pt idx="150">
                  <c:v>2015-07-31</c:v>
                </c:pt>
                <c:pt idx="151">
                  <c:v>2015-08-31</c:v>
                </c:pt>
                <c:pt idx="152">
                  <c:v>2015-09-30</c:v>
                </c:pt>
                <c:pt idx="153">
                  <c:v>2015-10-31</c:v>
                </c:pt>
                <c:pt idx="154">
                  <c:v>2015-11-30</c:v>
                </c:pt>
                <c:pt idx="155">
                  <c:v>2015-12-31</c:v>
                </c:pt>
                <c:pt idx="156">
                  <c:v>2016-01-31</c:v>
                </c:pt>
                <c:pt idx="157">
                  <c:v>2016-02-29</c:v>
                </c:pt>
                <c:pt idx="158">
                  <c:v>2016-03-31</c:v>
                </c:pt>
                <c:pt idx="159">
                  <c:v>2016-04-30</c:v>
                </c:pt>
                <c:pt idx="160">
                  <c:v>2016-05-31</c:v>
                </c:pt>
                <c:pt idx="161">
                  <c:v>2016-06-30</c:v>
                </c:pt>
                <c:pt idx="162">
                  <c:v>2016-07-31</c:v>
                </c:pt>
                <c:pt idx="163">
                  <c:v>2016-08-31</c:v>
                </c:pt>
                <c:pt idx="164">
                  <c:v>2016-09-30</c:v>
                </c:pt>
                <c:pt idx="165">
                  <c:v>2016-10-31</c:v>
                </c:pt>
                <c:pt idx="166">
                  <c:v>2016-11-30</c:v>
                </c:pt>
                <c:pt idx="167">
                  <c:v>2016-12-31</c:v>
                </c:pt>
                <c:pt idx="168">
                  <c:v>2017-01-31</c:v>
                </c:pt>
                <c:pt idx="169">
                  <c:v>2017-02-28</c:v>
                </c:pt>
                <c:pt idx="170">
                  <c:v>2017-03-31</c:v>
                </c:pt>
                <c:pt idx="171">
                  <c:v>2017-04-30</c:v>
                </c:pt>
                <c:pt idx="172">
                  <c:v>2017-05-31</c:v>
                </c:pt>
                <c:pt idx="173">
                  <c:v>2017-06-30</c:v>
                </c:pt>
                <c:pt idx="174">
                  <c:v>2017-07-31</c:v>
                </c:pt>
                <c:pt idx="175">
                  <c:v>2017-08-31</c:v>
                </c:pt>
                <c:pt idx="176">
                  <c:v>2017-09-30</c:v>
                </c:pt>
                <c:pt idx="177">
                  <c:v>2017-10-31</c:v>
                </c:pt>
                <c:pt idx="178">
                  <c:v>2017-11-30</c:v>
                </c:pt>
                <c:pt idx="179">
                  <c:v>2017-12-31</c:v>
                </c:pt>
                <c:pt idx="180">
                  <c:v>2018-01-31</c:v>
                </c:pt>
                <c:pt idx="181">
                  <c:v>2018-02-28</c:v>
                </c:pt>
                <c:pt idx="182">
                  <c:v>2018-03-31</c:v>
                </c:pt>
                <c:pt idx="183">
                  <c:v>2018-04-30</c:v>
                </c:pt>
                <c:pt idx="184">
                  <c:v>2018-05-31</c:v>
                </c:pt>
                <c:pt idx="185">
                  <c:v>2018-06-30</c:v>
                </c:pt>
                <c:pt idx="186">
                  <c:v>2018-07-31</c:v>
                </c:pt>
                <c:pt idx="187">
                  <c:v>2018-08-31</c:v>
                </c:pt>
                <c:pt idx="188">
                  <c:v>2018-09-30</c:v>
                </c:pt>
                <c:pt idx="189">
                  <c:v>2018-10-31</c:v>
                </c:pt>
                <c:pt idx="190">
                  <c:v>2018-11-30</c:v>
                </c:pt>
                <c:pt idx="191">
                  <c:v>2018-12-31</c:v>
                </c:pt>
                <c:pt idx="192">
                  <c:v>2019-01-31</c:v>
                </c:pt>
                <c:pt idx="193">
                  <c:v>2019-02-28</c:v>
                </c:pt>
                <c:pt idx="194">
                  <c:v>2019-03-31</c:v>
                </c:pt>
                <c:pt idx="195">
                  <c:v>2019-04-30</c:v>
                </c:pt>
                <c:pt idx="196">
                  <c:v>2019-05-31</c:v>
                </c:pt>
                <c:pt idx="197">
                  <c:v>2019-06-30</c:v>
                </c:pt>
                <c:pt idx="198">
                  <c:v>2019-07-31</c:v>
                </c:pt>
                <c:pt idx="199">
                  <c:v>2019-08-31</c:v>
                </c:pt>
                <c:pt idx="200">
                  <c:v>2019-09-30</c:v>
                </c:pt>
                <c:pt idx="201">
                  <c:v>2019-10-31</c:v>
                </c:pt>
                <c:pt idx="202">
                  <c:v>2019-11-30</c:v>
                </c:pt>
                <c:pt idx="203">
                  <c:v>2019-12-31</c:v>
                </c:pt>
                <c:pt idx="204">
                  <c:v>2020-01-31</c:v>
                </c:pt>
                <c:pt idx="205">
                  <c:v>2020-02-29</c:v>
                </c:pt>
                <c:pt idx="206">
                  <c:v>2020-03-31</c:v>
                </c:pt>
                <c:pt idx="207">
                  <c:v>2020-04-30</c:v>
                </c:pt>
                <c:pt idx="208">
                  <c:v>2020-05-31</c:v>
                </c:pt>
                <c:pt idx="209">
                  <c:v>2020-06-30</c:v>
                </c:pt>
                <c:pt idx="210">
                  <c:v>2020-07-31</c:v>
                </c:pt>
                <c:pt idx="211">
                  <c:v>2020-08-31</c:v>
                </c:pt>
                <c:pt idx="212">
                  <c:v>2020-09-30</c:v>
                </c:pt>
                <c:pt idx="213">
                  <c:v>2020-10-31</c:v>
                </c:pt>
                <c:pt idx="214">
                  <c:v>2020-11-30</c:v>
                </c:pt>
                <c:pt idx="215">
                  <c:v>2020-12-31</c:v>
                </c:pt>
                <c:pt idx="216">
                  <c:v>2021-01-31</c:v>
                </c:pt>
                <c:pt idx="217">
                  <c:v>2021-02-28</c:v>
                </c:pt>
                <c:pt idx="218">
                  <c:v>2021-03-31</c:v>
                </c:pt>
                <c:pt idx="219">
                  <c:v>2021-04-30</c:v>
                </c:pt>
                <c:pt idx="220">
                  <c:v>2021-05-31</c:v>
                </c:pt>
                <c:pt idx="221">
                  <c:v>2021-06-30</c:v>
                </c:pt>
                <c:pt idx="222">
                  <c:v>2021-07-31</c:v>
                </c:pt>
                <c:pt idx="223">
                  <c:v>2021-08-31</c:v>
                </c:pt>
                <c:pt idx="224">
                  <c:v>2021-09-30</c:v>
                </c:pt>
                <c:pt idx="225">
                  <c:v>2021-10-31</c:v>
                </c:pt>
                <c:pt idx="226">
                  <c:v>2021-11-30</c:v>
                </c:pt>
                <c:pt idx="227">
                  <c:v>2021-12-31</c:v>
                </c:pt>
                <c:pt idx="228">
                  <c:v>2022-01-31</c:v>
                </c:pt>
                <c:pt idx="229">
                  <c:v>2022-02-28</c:v>
                </c:pt>
                <c:pt idx="230">
                  <c:v>2022-03-31</c:v>
                </c:pt>
                <c:pt idx="231">
                  <c:v>2022-04-30</c:v>
                </c:pt>
                <c:pt idx="232">
                  <c:v>2022-05-31</c:v>
                </c:pt>
                <c:pt idx="233">
                  <c:v>2022-06-30</c:v>
                </c:pt>
                <c:pt idx="234">
                  <c:v>2022-07-31</c:v>
                </c:pt>
                <c:pt idx="235">
                  <c:v>2022-08-31</c:v>
                </c:pt>
                <c:pt idx="236">
                  <c:v>2022-09-30</c:v>
                </c:pt>
                <c:pt idx="237">
                  <c:v>2022-10-31</c:v>
                </c:pt>
                <c:pt idx="238">
                  <c:v>2022-11-30</c:v>
                </c:pt>
                <c:pt idx="239">
                  <c:v>2022-12-31</c:v>
                </c:pt>
                <c:pt idx="240">
                  <c:v>2023-01-31</c:v>
                </c:pt>
                <c:pt idx="241">
                  <c:v>2023-02-28</c:v>
                </c:pt>
                <c:pt idx="242">
                  <c:v>2023-03-31</c:v>
                </c:pt>
                <c:pt idx="243">
                  <c:v>2023-04-30</c:v>
                </c:pt>
                <c:pt idx="244">
                  <c:v>2023-05-31</c:v>
                </c:pt>
                <c:pt idx="245">
                  <c:v>2023-06-30</c:v>
                </c:pt>
                <c:pt idx="246">
                  <c:v>2023-07-31</c:v>
                </c:pt>
                <c:pt idx="247">
                  <c:v>2023-08-31</c:v>
                </c:pt>
                <c:pt idx="248">
                  <c:v>2023-09-30</c:v>
                </c:pt>
                <c:pt idx="249">
                  <c:v>2023-10-31</c:v>
                </c:pt>
                <c:pt idx="250">
                  <c:v>2023-11-30</c:v>
                </c:pt>
                <c:pt idx="251">
                  <c:v>2023-12-31</c:v>
                </c:pt>
                <c:pt idx="252">
                  <c:v>2024-01-31</c:v>
                </c:pt>
                <c:pt idx="253">
                  <c:v>2024-02-29</c:v>
                </c:pt>
                <c:pt idx="254">
                  <c:v>2024-03-31</c:v>
                </c:pt>
                <c:pt idx="255">
                  <c:v>2024-04-30</c:v>
                </c:pt>
                <c:pt idx="256">
                  <c:v>2024-05-31</c:v>
                </c:pt>
                <c:pt idx="257">
                  <c:v>2024-06-30</c:v>
                </c:pt>
                <c:pt idx="258">
                  <c:v>2024-07-31</c:v>
                </c:pt>
                <c:pt idx="259">
                  <c:v>2024-08-31</c:v>
                </c:pt>
                <c:pt idx="260">
                  <c:v>2024-09-30</c:v>
                </c:pt>
                <c:pt idx="261">
                  <c:v>2024-10-31</c:v>
                </c:pt>
                <c:pt idx="262">
                  <c:v>2024-11-30</c:v>
                </c:pt>
                <c:pt idx="263">
                  <c:v>2024-12-31</c:v>
                </c:pt>
                <c:pt idx="264">
                  <c:v>2025-01-31</c:v>
                </c:pt>
                <c:pt idx="265">
                  <c:v>2025-02-28</c:v>
                </c:pt>
                <c:pt idx="266">
                  <c:v>2025-03-31</c:v>
                </c:pt>
                <c:pt idx="267">
                  <c:v>2025-04-30</c:v>
                </c:pt>
                <c:pt idx="268">
                  <c:v>2025-05-31</c:v>
                </c:pt>
                <c:pt idx="269">
                  <c:v>2025-06-30</c:v>
                </c:pt>
                <c:pt idx="270">
                  <c:v>2025-07-31</c:v>
                </c:pt>
                <c:pt idx="271">
                  <c:v>2025-08-31</c:v>
                </c:pt>
                <c:pt idx="272">
                  <c:v>2025-09-30</c:v>
                </c:pt>
                <c:pt idx="273">
                  <c:v>2025-10-31</c:v>
                </c:pt>
                <c:pt idx="274">
                  <c:v>2025-11-30</c:v>
                </c:pt>
                <c:pt idx="275">
                  <c:v>2025-12-31</c:v>
                </c:pt>
                <c:pt idx="276">
                  <c:v>2026-01-31</c:v>
                </c:pt>
                <c:pt idx="277">
                  <c:v>2026-02-28</c:v>
                </c:pt>
              </c:strCache>
            </c:strRef>
          </c:cat>
          <c:val>
            <c:numRef>
              <c:f>'pricing intermédiation '!$AZ$5:$AZ$282</c:f>
              <c:numCache>
                <c:formatCode>0.00%</c:formatCode>
                <c:ptCount val="278"/>
                <c:pt idx="0">
                  <c:v>2.7400000000000001E-2</c:v>
                </c:pt>
                <c:pt idx="1">
                  <c:v>2.64E-2</c:v>
                </c:pt>
                <c:pt idx="2">
                  <c:v>2.52E-2</c:v>
                </c:pt>
                <c:pt idx="3">
                  <c:v>2.4500000000000001E-2</c:v>
                </c:pt>
                <c:pt idx="4">
                  <c:v>2.4399999999999998E-2</c:v>
                </c:pt>
                <c:pt idx="5">
                  <c:v>2.1099999999999997E-2</c:v>
                </c:pt>
                <c:pt idx="6">
                  <c:v>2.0299999999999999E-2</c:v>
                </c:pt>
                <c:pt idx="7">
                  <c:v>2.07E-2</c:v>
                </c:pt>
                <c:pt idx="8">
                  <c:v>2.0199999999999999E-2</c:v>
                </c:pt>
                <c:pt idx="9">
                  <c:v>2.0400000000000001E-2</c:v>
                </c:pt>
                <c:pt idx="10">
                  <c:v>1.9900000000000001E-2</c:v>
                </c:pt>
                <c:pt idx="11">
                  <c:v>2.0199999999999999E-2</c:v>
                </c:pt>
                <c:pt idx="12">
                  <c:v>0.02</c:v>
                </c:pt>
                <c:pt idx="13">
                  <c:v>1.9900000000000001E-2</c:v>
                </c:pt>
                <c:pt idx="14">
                  <c:v>1.9799999999999998E-2</c:v>
                </c:pt>
                <c:pt idx="15">
                  <c:v>1.9799999999999998E-2</c:v>
                </c:pt>
                <c:pt idx="16">
                  <c:v>1.9900000000000001E-2</c:v>
                </c:pt>
                <c:pt idx="17">
                  <c:v>2.0099999999999996E-2</c:v>
                </c:pt>
                <c:pt idx="18">
                  <c:v>2.0400000000000001E-2</c:v>
                </c:pt>
                <c:pt idx="19">
                  <c:v>2.0199999999999999E-2</c:v>
                </c:pt>
                <c:pt idx="20">
                  <c:v>2.0299999999999999E-2</c:v>
                </c:pt>
                <c:pt idx="21">
                  <c:v>2.06E-2</c:v>
                </c:pt>
                <c:pt idx="22">
                  <c:v>2.0799999999999999E-2</c:v>
                </c:pt>
                <c:pt idx="23">
                  <c:v>2.1000000000000001E-2</c:v>
                </c:pt>
                <c:pt idx="24">
                  <c:v>2.0499999999999997E-2</c:v>
                </c:pt>
                <c:pt idx="25">
                  <c:v>2.0099999999999996E-2</c:v>
                </c:pt>
                <c:pt idx="26">
                  <c:v>2.0099999999999996E-2</c:v>
                </c:pt>
                <c:pt idx="27">
                  <c:v>2.0199999999999999E-2</c:v>
                </c:pt>
                <c:pt idx="28">
                  <c:v>2.0199999999999999E-2</c:v>
                </c:pt>
                <c:pt idx="29">
                  <c:v>2.0299999999999999E-2</c:v>
                </c:pt>
                <c:pt idx="30">
                  <c:v>2.0299999999999999E-2</c:v>
                </c:pt>
                <c:pt idx="31">
                  <c:v>2.0299999999999999E-2</c:v>
                </c:pt>
                <c:pt idx="32">
                  <c:v>2.0499999999999997E-2</c:v>
                </c:pt>
                <c:pt idx="33">
                  <c:v>2.06E-2</c:v>
                </c:pt>
                <c:pt idx="34">
                  <c:v>2.0899999999999998E-2</c:v>
                </c:pt>
                <c:pt idx="35">
                  <c:v>2.2700000000000001E-2</c:v>
                </c:pt>
                <c:pt idx="36">
                  <c:v>2.2799999999999997E-2</c:v>
                </c:pt>
                <c:pt idx="37">
                  <c:v>2.3300000000000001E-2</c:v>
                </c:pt>
                <c:pt idx="38">
                  <c:v>2.4900000000000002E-2</c:v>
                </c:pt>
                <c:pt idx="39">
                  <c:v>2.53E-2</c:v>
                </c:pt>
                <c:pt idx="40">
                  <c:v>2.5899999999999999E-2</c:v>
                </c:pt>
                <c:pt idx="41">
                  <c:v>2.7099999999999999E-2</c:v>
                </c:pt>
                <c:pt idx="42">
                  <c:v>2.7900000000000001E-2</c:v>
                </c:pt>
                <c:pt idx="43">
                  <c:v>2.9300000000000003E-2</c:v>
                </c:pt>
                <c:pt idx="44">
                  <c:v>0.03</c:v>
                </c:pt>
                <c:pt idx="45">
                  <c:v>3.2000000000000001E-2</c:v>
                </c:pt>
                <c:pt idx="46">
                  <c:v>3.27E-2</c:v>
                </c:pt>
                <c:pt idx="47">
                  <c:v>3.5000000000000003E-2</c:v>
                </c:pt>
                <c:pt idx="48">
                  <c:v>3.5000000000000003E-2</c:v>
                </c:pt>
                <c:pt idx="49">
                  <c:v>3.49E-2</c:v>
                </c:pt>
                <c:pt idx="50">
                  <c:v>3.6699999999999997E-2</c:v>
                </c:pt>
                <c:pt idx="51">
                  <c:v>3.7400000000000003E-2</c:v>
                </c:pt>
                <c:pt idx="52">
                  <c:v>3.7499999999999999E-2</c:v>
                </c:pt>
                <c:pt idx="53">
                  <c:v>3.9399999999999998E-2</c:v>
                </c:pt>
                <c:pt idx="54">
                  <c:v>4.0199999999999993E-2</c:v>
                </c:pt>
                <c:pt idx="55">
                  <c:v>4.0800000000000003E-2</c:v>
                </c:pt>
                <c:pt idx="56">
                  <c:v>4.1399999999999999E-2</c:v>
                </c:pt>
                <c:pt idx="57">
                  <c:v>4.0800000000000003E-2</c:v>
                </c:pt>
                <c:pt idx="58">
                  <c:v>4.1100000000000005E-2</c:v>
                </c:pt>
                <c:pt idx="59">
                  <c:v>4.2699999999999995E-2</c:v>
                </c:pt>
                <c:pt idx="60">
                  <c:v>4.1399999999999999E-2</c:v>
                </c:pt>
                <c:pt idx="61">
                  <c:v>4.07E-2</c:v>
                </c:pt>
                <c:pt idx="62">
                  <c:v>4.2000000000000003E-2</c:v>
                </c:pt>
                <c:pt idx="63">
                  <c:v>4.2699999999999995E-2</c:v>
                </c:pt>
                <c:pt idx="64">
                  <c:v>4.2599999999999999E-2</c:v>
                </c:pt>
                <c:pt idx="65">
                  <c:v>4.36E-2</c:v>
                </c:pt>
                <c:pt idx="66">
                  <c:v>4.4699999999999997E-2</c:v>
                </c:pt>
                <c:pt idx="67">
                  <c:v>4.4600000000000001E-2</c:v>
                </c:pt>
                <c:pt idx="68">
                  <c:v>4.5199999999999997E-2</c:v>
                </c:pt>
                <c:pt idx="69">
                  <c:v>4.2599999999999999E-2</c:v>
                </c:pt>
                <c:pt idx="70">
                  <c:v>3.5400000000000001E-2</c:v>
                </c:pt>
                <c:pt idx="71">
                  <c:v>2.8900000000000002E-2</c:v>
                </c:pt>
                <c:pt idx="72">
                  <c:v>2.2799999999999997E-2</c:v>
                </c:pt>
                <c:pt idx="73">
                  <c:v>1.6500000000000001E-2</c:v>
                </c:pt>
                <c:pt idx="74">
                  <c:v>1.3999999999999999E-2</c:v>
                </c:pt>
                <c:pt idx="75">
                  <c:v>1.18E-2</c:v>
                </c:pt>
                <c:pt idx="76">
                  <c:v>1.11E-2</c:v>
                </c:pt>
                <c:pt idx="77">
                  <c:v>1.0700000000000001E-2</c:v>
                </c:pt>
                <c:pt idx="78">
                  <c:v>8.6999999999999994E-3</c:v>
                </c:pt>
                <c:pt idx="79">
                  <c:v>7.4999999999999997E-3</c:v>
                </c:pt>
                <c:pt idx="80">
                  <c:v>7.4000000000000003E-3</c:v>
                </c:pt>
                <c:pt idx="81">
                  <c:v>7.0999999999999995E-3</c:v>
                </c:pt>
                <c:pt idx="82">
                  <c:v>7.4000000000000003E-3</c:v>
                </c:pt>
                <c:pt idx="83">
                  <c:v>8.199999999999999E-3</c:v>
                </c:pt>
                <c:pt idx="84">
                  <c:v>7.6E-3</c:v>
                </c:pt>
                <c:pt idx="85">
                  <c:v>7.7000000000000002E-3</c:v>
                </c:pt>
                <c:pt idx="86">
                  <c:v>8.3999999999999995E-3</c:v>
                </c:pt>
                <c:pt idx="87">
                  <c:v>8.199999999999999E-3</c:v>
                </c:pt>
                <c:pt idx="88">
                  <c:v>8.1000000000000013E-3</c:v>
                </c:pt>
                <c:pt idx="89">
                  <c:v>9.1999999999999998E-3</c:v>
                </c:pt>
                <c:pt idx="90">
                  <c:v>1.09E-2</c:v>
                </c:pt>
                <c:pt idx="91">
                  <c:v>1.03E-2</c:v>
                </c:pt>
                <c:pt idx="92">
                  <c:v>1.15E-2</c:v>
                </c:pt>
                <c:pt idx="93">
                  <c:v>1.2199999999999999E-2</c:v>
                </c:pt>
                <c:pt idx="94">
                  <c:v>1.1899999999999999E-2</c:v>
                </c:pt>
                <c:pt idx="95">
                  <c:v>1.2199999999999999E-2</c:v>
                </c:pt>
                <c:pt idx="96">
                  <c:v>1.32E-2</c:v>
                </c:pt>
                <c:pt idx="97">
                  <c:v>1.37E-2</c:v>
                </c:pt>
                <c:pt idx="98">
                  <c:v>1.43E-2</c:v>
                </c:pt>
                <c:pt idx="99">
                  <c:v>1.6299999999999999E-2</c:v>
                </c:pt>
                <c:pt idx="100">
                  <c:v>1.7100000000000001E-2</c:v>
                </c:pt>
                <c:pt idx="101">
                  <c:v>1.8200000000000001E-2</c:v>
                </c:pt>
                <c:pt idx="102">
                  <c:v>1.8100000000000002E-2</c:v>
                </c:pt>
                <c:pt idx="103">
                  <c:v>1.7000000000000001E-2</c:v>
                </c:pt>
                <c:pt idx="104">
                  <c:v>1.77E-2</c:v>
                </c:pt>
                <c:pt idx="105">
                  <c:v>1.7500000000000002E-2</c:v>
                </c:pt>
                <c:pt idx="106">
                  <c:v>1.5700000000000002E-2</c:v>
                </c:pt>
                <c:pt idx="107">
                  <c:v>1.5800000000000002E-2</c:v>
                </c:pt>
                <c:pt idx="108">
                  <c:v>1.4199999999999999E-2</c:v>
                </c:pt>
                <c:pt idx="109">
                  <c:v>1.3500000000000002E-2</c:v>
                </c:pt>
                <c:pt idx="110">
                  <c:v>1.37E-2</c:v>
                </c:pt>
                <c:pt idx="111">
                  <c:v>1.2199999999999999E-2</c:v>
                </c:pt>
                <c:pt idx="112">
                  <c:v>1.1200000000000002E-2</c:v>
                </c:pt>
                <c:pt idx="113">
                  <c:v>1.1599999999999999E-2</c:v>
                </c:pt>
                <c:pt idx="114">
                  <c:v>1.21E-2</c:v>
                </c:pt>
                <c:pt idx="115">
                  <c:v>1.1399999999999999E-2</c:v>
                </c:pt>
                <c:pt idx="116">
                  <c:v>1.1699999999999999E-2</c:v>
                </c:pt>
                <c:pt idx="117">
                  <c:v>1.1200000000000002E-2</c:v>
                </c:pt>
                <c:pt idx="118">
                  <c:v>1.09E-2</c:v>
                </c:pt>
                <c:pt idx="119">
                  <c:v>1.1200000000000002E-2</c:v>
                </c:pt>
                <c:pt idx="120">
                  <c:v>1.1599999999999999E-2</c:v>
                </c:pt>
                <c:pt idx="121">
                  <c:v>1.1200000000000002E-2</c:v>
                </c:pt>
                <c:pt idx="122">
                  <c:v>1.0200000000000001E-2</c:v>
                </c:pt>
                <c:pt idx="123">
                  <c:v>1.0200000000000001E-2</c:v>
                </c:pt>
                <c:pt idx="124">
                  <c:v>9.7999999999999997E-3</c:v>
                </c:pt>
                <c:pt idx="125">
                  <c:v>8.8999999999999999E-3</c:v>
                </c:pt>
                <c:pt idx="126">
                  <c:v>9.0000000000000011E-3</c:v>
                </c:pt>
                <c:pt idx="127">
                  <c:v>7.4999999999999997E-3</c:v>
                </c:pt>
                <c:pt idx="128">
                  <c:v>8.6999999999999994E-3</c:v>
                </c:pt>
                <c:pt idx="129">
                  <c:v>8.6999999999999994E-3</c:v>
                </c:pt>
                <c:pt idx="130">
                  <c:v>8.199999999999999E-3</c:v>
                </c:pt>
                <c:pt idx="131">
                  <c:v>8.3999999999999995E-3</c:v>
                </c:pt>
                <c:pt idx="132">
                  <c:v>7.7000000000000002E-3</c:v>
                </c:pt>
                <c:pt idx="133">
                  <c:v>6.9999999999999993E-3</c:v>
                </c:pt>
                <c:pt idx="134">
                  <c:v>6.9999999999999993E-3</c:v>
                </c:pt>
                <c:pt idx="135">
                  <c:v>7.4000000000000003E-3</c:v>
                </c:pt>
                <c:pt idx="136">
                  <c:v>6.5000000000000006E-3</c:v>
                </c:pt>
                <c:pt idx="137">
                  <c:v>6.3E-3</c:v>
                </c:pt>
                <c:pt idx="138">
                  <c:v>6.0999999999999995E-3</c:v>
                </c:pt>
                <c:pt idx="139">
                  <c:v>5.1999999999999998E-3</c:v>
                </c:pt>
                <c:pt idx="140">
                  <c:v>5.3E-3</c:v>
                </c:pt>
                <c:pt idx="141">
                  <c:v>5.1999999999999998E-3</c:v>
                </c:pt>
                <c:pt idx="142">
                  <c:v>4.5999999999999999E-3</c:v>
                </c:pt>
                <c:pt idx="143">
                  <c:v>4.5999999999999999E-3</c:v>
                </c:pt>
                <c:pt idx="144">
                  <c:v>4.6999999999999993E-3</c:v>
                </c:pt>
                <c:pt idx="145">
                  <c:v>3.8E-3</c:v>
                </c:pt>
                <c:pt idx="146">
                  <c:v>3.4999999999999996E-3</c:v>
                </c:pt>
                <c:pt idx="147">
                  <c:v>3.2000000000000002E-3</c:v>
                </c:pt>
                <c:pt idx="148">
                  <c:v>3.2000000000000002E-3</c:v>
                </c:pt>
                <c:pt idx="149">
                  <c:v>3.4000000000000002E-3</c:v>
                </c:pt>
                <c:pt idx="150">
                  <c:v>3.4999999999999996E-3</c:v>
                </c:pt>
                <c:pt idx="151">
                  <c:v>2.5000000000000001E-3</c:v>
                </c:pt>
                <c:pt idx="152">
                  <c:v>2.8000000000000004E-3</c:v>
                </c:pt>
                <c:pt idx="153">
                  <c:v>2.8999999999999998E-3</c:v>
                </c:pt>
                <c:pt idx="154">
                  <c:v>2.5000000000000001E-3</c:v>
                </c:pt>
                <c:pt idx="155">
                  <c:v>2.5999999999999999E-3</c:v>
                </c:pt>
                <c:pt idx="156">
                  <c:v>3.0000000000000001E-3</c:v>
                </c:pt>
                <c:pt idx="157">
                  <c:v>2.7000000000000001E-3</c:v>
                </c:pt>
                <c:pt idx="158">
                  <c:v>1.9E-3</c:v>
                </c:pt>
                <c:pt idx="159">
                  <c:v>2.0999999999999999E-3</c:v>
                </c:pt>
                <c:pt idx="160">
                  <c:v>1.5E-3</c:v>
                </c:pt>
                <c:pt idx="161">
                  <c:v>1.8E-3</c:v>
                </c:pt>
                <c:pt idx="162">
                  <c:v>1.8E-3</c:v>
                </c:pt>
                <c:pt idx="163">
                  <c:v>1.6000000000000001E-3</c:v>
                </c:pt>
                <c:pt idx="164">
                  <c:v>1.4000000000000002E-3</c:v>
                </c:pt>
                <c:pt idx="165">
                  <c:v>1.6000000000000001E-3</c:v>
                </c:pt>
                <c:pt idx="166">
                  <c:v>1.4000000000000002E-3</c:v>
                </c:pt>
                <c:pt idx="167">
                  <c:v>1.4000000000000002E-3</c:v>
                </c:pt>
                <c:pt idx="168">
                  <c:v>1.4000000000000002E-3</c:v>
                </c:pt>
                <c:pt idx="169">
                  <c:v>1.1999999999999999E-3</c:v>
                </c:pt>
                <c:pt idx="170">
                  <c:v>1E-3</c:v>
                </c:pt>
                <c:pt idx="171">
                  <c:v>1.1999999999999999E-3</c:v>
                </c:pt>
                <c:pt idx="172">
                  <c:v>1.1999999999999999E-3</c:v>
                </c:pt>
                <c:pt idx="173">
                  <c:v>7.000000000000001E-4</c:v>
                </c:pt>
                <c:pt idx="174">
                  <c:v>1.1999999999999999E-3</c:v>
                </c:pt>
                <c:pt idx="175">
                  <c:v>1.1000000000000001E-3</c:v>
                </c:pt>
                <c:pt idx="176">
                  <c:v>8.9999999999999998E-4</c:v>
                </c:pt>
                <c:pt idx="177">
                  <c:v>1.2999999999999999E-3</c:v>
                </c:pt>
                <c:pt idx="178">
                  <c:v>1E-3</c:v>
                </c:pt>
                <c:pt idx="179">
                  <c:v>8.0000000000000004E-4</c:v>
                </c:pt>
                <c:pt idx="180">
                  <c:v>7.000000000000001E-4</c:v>
                </c:pt>
                <c:pt idx="181">
                  <c:v>1.1000000000000001E-3</c:v>
                </c:pt>
                <c:pt idx="182">
                  <c:v>1E-3</c:v>
                </c:pt>
                <c:pt idx="183">
                  <c:v>8.0000000000000004E-4</c:v>
                </c:pt>
                <c:pt idx="184">
                  <c:v>1E-3</c:v>
                </c:pt>
                <c:pt idx="185">
                  <c:v>1.1000000000000001E-3</c:v>
                </c:pt>
                <c:pt idx="186">
                  <c:v>1E-3</c:v>
                </c:pt>
                <c:pt idx="187">
                  <c:v>1.1000000000000001E-3</c:v>
                </c:pt>
                <c:pt idx="188">
                  <c:v>1E-3</c:v>
                </c:pt>
                <c:pt idx="189">
                  <c:v>8.9999999999999998E-4</c:v>
                </c:pt>
                <c:pt idx="190">
                  <c:v>8.9999999999999998E-4</c:v>
                </c:pt>
                <c:pt idx="191">
                  <c:v>1E-3</c:v>
                </c:pt>
                <c:pt idx="192">
                  <c:v>7.000000000000001E-4</c:v>
                </c:pt>
                <c:pt idx="193">
                  <c:v>5.0000000000000001E-4</c:v>
                </c:pt>
                <c:pt idx="194">
                  <c:v>8.9999999999999998E-4</c:v>
                </c:pt>
                <c:pt idx="195">
                  <c:v>8.0000000000000004E-4</c:v>
                </c:pt>
                <c:pt idx="196">
                  <c:v>5.9999999999999995E-4</c:v>
                </c:pt>
                <c:pt idx="197">
                  <c:v>5.0000000000000001E-4</c:v>
                </c:pt>
                <c:pt idx="198">
                  <c:v>7.000000000000001E-4</c:v>
                </c:pt>
                <c:pt idx="199">
                  <c:v>-2.0000000000000001E-4</c:v>
                </c:pt>
                <c:pt idx="200">
                  <c:v>-1E-4</c:v>
                </c:pt>
                <c:pt idx="201">
                  <c:v>0</c:v>
                </c:pt>
                <c:pt idx="202">
                  <c:v>-2.0000000000000001E-4</c:v>
                </c:pt>
                <c:pt idx="203">
                  <c:v>2.9999999999999997E-4</c:v>
                </c:pt>
                <c:pt idx="204">
                  <c:v>-4.0000000000000002E-4</c:v>
                </c:pt>
                <c:pt idx="205">
                  <c:v>-8.9999999999999998E-4</c:v>
                </c:pt>
                <c:pt idx="206">
                  <c:v>-7.000000000000001E-4</c:v>
                </c:pt>
                <c:pt idx="207">
                  <c:v>-5.0000000000000001E-4</c:v>
                </c:pt>
                <c:pt idx="208">
                  <c:v>-1E-3</c:v>
                </c:pt>
                <c:pt idx="209">
                  <c:v>-1E-3</c:v>
                </c:pt>
                <c:pt idx="210">
                  <c:v>-1.7000000000000001E-3</c:v>
                </c:pt>
                <c:pt idx="211">
                  <c:v>-1.9E-3</c:v>
                </c:pt>
                <c:pt idx="212">
                  <c:v>-1.8E-3</c:v>
                </c:pt>
                <c:pt idx="213">
                  <c:v>-2E-3</c:v>
                </c:pt>
                <c:pt idx="214">
                  <c:v>-1.8E-3</c:v>
                </c:pt>
                <c:pt idx="215">
                  <c:v>-1.7000000000000001E-3</c:v>
                </c:pt>
                <c:pt idx="216">
                  <c:v>-1.2999999999999999E-3</c:v>
                </c:pt>
                <c:pt idx="217">
                  <c:v>-2E-3</c:v>
                </c:pt>
                <c:pt idx="218">
                  <c:v>-1E-3</c:v>
                </c:pt>
                <c:pt idx="219">
                  <c:v>-1.7000000000000001E-3</c:v>
                </c:pt>
                <c:pt idx="220">
                  <c:v>-2.2000000000000001E-3</c:v>
                </c:pt>
                <c:pt idx="221">
                  <c:v>-3.0000000000000001E-3</c:v>
                </c:pt>
                <c:pt idx="222">
                  <c:v>-3.0000000000000001E-3</c:v>
                </c:pt>
                <c:pt idx="223">
                  <c:v>-3.4999999999999996E-3</c:v>
                </c:pt>
                <c:pt idx="224">
                  <c:v>-3.4000000000000002E-3</c:v>
                </c:pt>
                <c:pt idx="225">
                  <c:v>-3.4000000000000002E-3</c:v>
                </c:pt>
                <c:pt idx="226">
                  <c:v>-3.3E-3</c:v>
                </c:pt>
                <c:pt idx="227">
                  <c:v>-3.0999999999999999E-3</c:v>
                </c:pt>
                <c:pt idx="228">
                  <c:v>-3.0000000000000001E-3</c:v>
                </c:pt>
                <c:pt idx="229">
                  <c:v>-2.8000000000000004E-3</c:v>
                </c:pt>
                <c:pt idx="230">
                  <c:v>-2.5999999999999999E-3</c:v>
                </c:pt>
                <c:pt idx="231">
                  <c:v>-2.7000000000000001E-3</c:v>
                </c:pt>
                <c:pt idx="232">
                  <c:v>-2.3E-3</c:v>
                </c:pt>
                <c:pt idx="233">
                  <c:v>-8.9999999999999998E-4</c:v>
                </c:pt>
                <c:pt idx="234">
                  <c:v>1.1000000000000001E-3</c:v>
                </c:pt>
                <c:pt idx="235">
                  <c:v>2.0999999999999999E-3</c:v>
                </c:pt>
                <c:pt idx="236">
                  <c:v>7.4000000000000003E-3</c:v>
                </c:pt>
                <c:pt idx="237">
                  <c:v>9.7000000000000003E-3</c:v>
                </c:pt>
                <c:pt idx="238">
                  <c:v>1.52E-2</c:v>
                </c:pt>
                <c:pt idx="239">
                  <c:v>1.83E-2</c:v>
                </c:pt>
                <c:pt idx="240">
                  <c:v>2.0099999999999996E-2</c:v>
                </c:pt>
                <c:pt idx="241">
                  <c:v>2.3199999999999998E-2</c:v>
                </c:pt>
                <c:pt idx="242">
                  <c:v>2.58E-2</c:v>
                </c:pt>
                <c:pt idx="243">
                  <c:v>2.81E-2</c:v>
                </c:pt>
                <c:pt idx="244">
                  <c:v>2.9600000000000001E-2</c:v>
                </c:pt>
                <c:pt idx="245">
                  <c:v>3.2000000000000001E-2</c:v>
                </c:pt>
                <c:pt idx="246">
                  <c:v>3.32E-2</c:v>
                </c:pt>
                <c:pt idx="247">
                  <c:v>3.4200000000000001E-2</c:v>
                </c:pt>
                <c:pt idx="248">
                  <c:v>3.5900000000000001E-2</c:v>
                </c:pt>
                <c:pt idx="249">
                  <c:v>3.7100000000000001E-2</c:v>
                </c:pt>
                <c:pt idx="250">
                  <c:v>3.7200000000000004E-2</c:v>
                </c:pt>
                <c:pt idx="251">
                  <c:v>3.7200000000000004E-2</c:v>
                </c:pt>
                <c:pt idx="252">
                  <c:v>3.7000000000000005E-2</c:v>
                </c:pt>
                <c:pt idx="253">
                  <c:v>3.6400000000000002E-2</c:v>
                </c:pt>
                <c:pt idx="254">
                  <c:v>3.6799999999999999E-2</c:v>
                </c:pt>
                <c:pt idx="255">
                  <c:v>3.6699999999999997E-2</c:v>
                </c:pt>
                <c:pt idx="256">
                  <c:v>3.6499999999999998E-2</c:v>
                </c:pt>
                <c:pt idx="257">
                  <c:v>3.5400000000000001E-2</c:v>
                </c:pt>
                <c:pt idx="258">
                  <c:v>3.4799999999999998E-2</c:v>
                </c:pt>
                <c:pt idx="259">
                  <c:v>3.4099999999999998E-2</c:v>
                </c:pt>
                <c:pt idx="260">
                  <c:v>3.2799999999999996E-2</c:v>
                </c:pt>
                <c:pt idx="261">
                  <c:v>3.0600000000000002E-2</c:v>
                </c:pt>
                <c:pt idx="262">
                  <c:v>2.92E-2</c:v>
                </c:pt>
                <c:pt idx="263">
                  <c:v>2.7999999999999997E-2</c:v>
                </c:pt>
                <c:pt idx="264">
                  <c:v>2.6699999999999998E-2</c:v>
                </c:pt>
                <c:pt idx="265">
                  <c:v>2.5000000000000001E-2</c:v>
                </c:pt>
                <c:pt idx="266">
                  <c:v>2.3300000000000001E-2</c:v>
                </c:pt>
                <c:pt idx="267">
                  <c:v>2.1600000000000001E-2</c:v>
                </c:pt>
                <c:pt idx="268">
                  <c:v>2.06E-2</c:v>
                </c:pt>
                <c:pt idx="269">
                  <c:v>1.9400000000000001E-2</c:v>
                </c:pt>
                <c:pt idx="270">
                  <c:v>1.89E-2</c:v>
                </c:pt>
                <c:pt idx="271">
                  <c:v>1.89E-2</c:v>
                </c:pt>
                <c:pt idx="272">
                  <c:v>1.9099999999999999E-2</c:v>
                </c:pt>
                <c:pt idx="273">
                  <c:v>1.9E-2</c:v>
                </c:pt>
                <c:pt idx="274">
                  <c:v>1.9299999999999998E-2</c:v>
                </c:pt>
                <c:pt idx="275">
                  <c:v>1.95E-2</c:v>
                </c:pt>
                <c:pt idx="276">
                  <c:v>1.9099999999999999E-2</c:v>
                </c:pt>
                <c:pt idx="277">
                  <c:v>1.9099999999999999E-2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B-374B-A445-2B083500F640}"/>
            </c:ext>
          </c:extLst>
        </c:ser>
        <c:ser>
          <c:idx val="2"/>
          <c:order val="2"/>
          <c:tx>
            <c:strRef>
              <c:f>'pricing intermédiation '!$AV$4</c:f>
              <c:strCache>
                <c:ptCount val="1"/>
                <c:pt idx="0">
                  <c:v>Spread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'pricing intermédiation '!$AT$5:$AT$282</c:f>
              <c:strCache>
                <c:ptCount val="278"/>
                <c:pt idx="0">
                  <c:v>2003-01-31</c:v>
                </c:pt>
                <c:pt idx="1">
                  <c:v>2003-02-28</c:v>
                </c:pt>
                <c:pt idx="2">
                  <c:v>2003-03-31</c:v>
                </c:pt>
                <c:pt idx="3">
                  <c:v>2003-04-30</c:v>
                </c:pt>
                <c:pt idx="4">
                  <c:v>2003-05-31</c:v>
                </c:pt>
                <c:pt idx="5">
                  <c:v>2003-06-30</c:v>
                </c:pt>
                <c:pt idx="6">
                  <c:v>2003-07-31</c:v>
                </c:pt>
                <c:pt idx="7">
                  <c:v>2003-08-31</c:v>
                </c:pt>
                <c:pt idx="8">
                  <c:v>2003-09-30</c:v>
                </c:pt>
                <c:pt idx="9">
                  <c:v>2003-10-31</c:v>
                </c:pt>
                <c:pt idx="10">
                  <c:v>2003-11-30</c:v>
                </c:pt>
                <c:pt idx="11">
                  <c:v>2003-12-31</c:v>
                </c:pt>
                <c:pt idx="12">
                  <c:v>2004-01-31</c:v>
                </c:pt>
                <c:pt idx="13">
                  <c:v>2004-02-29</c:v>
                </c:pt>
                <c:pt idx="14">
                  <c:v>2004-03-31</c:v>
                </c:pt>
                <c:pt idx="15">
                  <c:v>2004-04-30</c:v>
                </c:pt>
                <c:pt idx="16">
                  <c:v>2004-05-31</c:v>
                </c:pt>
                <c:pt idx="17">
                  <c:v>2004-06-30</c:v>
                </c:pt>
                <c:pt idx="18">
                  <c:v>2004-07-31</c:v>
                </c:pt>
                <c:pt idx="19">
                  <c:v>2004-08-31</c:v>
                </c:pt>
                <c:pt idx="20">
                  <c:v>2004-09-30</c:v>
                </c:pt>
                <c:pt idx="21">
                  <c:v>2004-10-31</c:v>
                </c:pt>
                <c:pt idx="22">
                  <c:v>2004-11-30</c:v>
                </c:pt>
                <c:pt idx="23">
                  <c:v>2004-12-31</c:v>
                </c:pt>
                <c:pt idx="24">
                  <c:v>2005-01-31</c:v>
                </c:pt>
                <c:pt idx="25">
                  <c:v>2005-02-28</c:v>
                </c:pt>
                <c:pt idx="26">
                  <c:v>2005-03-31</c:v>
                </c:pt>
                <c:pt idx="27">
                  <c:v>2005-04-30</c:v>
                </c:pt>
                <c:pt idx="28">
                  <c:v>2005-05-31</c:v>
                </c:pt>
                <c:pt idx="29">
                  <c:v>2005-06-30</c:v>
                </c:pt>
                <c:pt idx="30">
                  <c:v>2005-07-31</c:v>
                </c:pt>
                <c:pt idx="31">
                  <c:v>2005-08-31</c:v>
                </c:pt>
                <c:pt idx="32">
                  <c:v>2005-09-30</c:v>
                </c:pt>
                <c:pt idx="33">
                  <c:v>2005-10-31</c:v>
                </c:pt>
                <c:pt idx="34">
                  <c:v>2005-11-30</c:v>
                </c:pt>
                <c:pt idx="35">
                  <c:v>2005-12-31</c:v>
                </c:pt>
                <c:pt idx="36">
                  <c:v>2006-01-31</c:v>
                </c:pt>
                <c:pt idx="37">
                  <c:v>2006-02-28</c:v>
                </c:pt>
                <c:pt idx="38">
                  <c:v>2006-03-31</c:v>
                </c:pt>
                <c:pt idx="39">
                  <c:v>2006-04-30</c:v>
                </c:pt>
                <c:pt idx="40">
                  <c:v>2006-05-31</c:v>
                </c:pt>
                <c:pt idx="41">
                  <c:v>2006-06-30</c:v>
                </c:pt>
                <c:pt idx="42">
                  <c:v>2006-07-31</c:v>
                </c:pt>
                <c:pt idx="43">
                  <c:v>2006-08-31</c:v>
                </c:pt>
                <c:pt idx="44">
                  <c:v>2006-09-30</c:v>
                </c:pt>
                <c:pt idx="45">
                  <c:v>2006-10-31</c:v>
                </c:pt>
                <c:pt idx="46">
                  <c:v>2006-11-30</c:v>
                </c:pt>
                <c:pt idx="47">
                  <c:v>2006-12-31</c:v>
                </c:pt>
                <c:pt idx="48">
                  <c:v>2007-01-31</c:v>
                </c:pt>
                <c:pt idx="49">
                  <c:v>2007-02-28</c:v>
                </c:pt>
                <c:pt idx="50">
                  <c:v>2007-03-31</c:v>
                </c:pt>
                <c:pt idx="51">
                  <c:v>2007-04-30</c:v>
                </c:pt>
                <c:pt idx="52">
                  <c:v>2007-05-31</c:v>
                </c:pt>
                <c:pt idx="53">
                  <c:v>2007-06-30</c:v>
                </c:pt>
                <c:pt idx="54">
                  <c:v>2007-07-31</c:v>
                </c:pt>
                <c:pt idx="55">
                  <c:v>2007-08-31</c:v>
                </c:pt>
                <c:pt idx="56">
                  <c:v>2007-09-30</c:v>
                </c:pt>
                <c:pt idx="57">
                  <c:v>2007-10-31</c:v>
                </c:pt>
                <c:pt idx="58">
                  <c:v>2007-11-30</c:v>
                </c:pt>
                <c:pt idx="59">
                  <c:v>2007-12-31</c:v>
                </c:pt>
                <c:pt idx="60">
                  <c:v>2008-01-31</c:v>
                </c:pt>
                <c:pt idx="61">
                  <c:v>2008-02-29</c:v>
                </c:pt>
                <c:pt idx="62">
                  <c:v>2008-03-31</c:v>
                </c:pt>
                <c:pt idx="63">
                  <c:v>2008-04-30</c:v>
                </c:pt>
                <c:pt idx="64">
                  <c:v>2008-05-31</c:v>
                </c:pt>
                <c:pt idx="65">
                  <c:v>2008-06-30</c:v>
                </c:pt>
                <c:pt idx="66">
                  <c:v>2008-07-31</c:v>
                </c:pt>
                <c:pt idx="67">
                  <c:v>2008-08-31</c:v>
                </c:pt>
                <c:pt idx="68">
                  <c:v>2008-09-30</c:v>
                </c:pt>
                <c:pt idx="69">
                  <c:v>2008-10-31</c:v>
                </c:pt>
                <c:pt idx="70">
                  <c:v>2008-11-30</c:v>
                </c:pt>
                <c:pt idx="71">
                  <c:v>2008-12-31</c:v>
                </c:pt>
                <c:pt idx="72">
                  <c:v>2009-01-31</c:v>
                </c:pt>
                <c:pt idx="73">
                  <c:v>2009-02-28</c:v>
                </c:pt>
                <c:pt idx="74">
                  <c:v>2009-03-31</c:v>
                </c:pt>
                <c:pt idx="75">
                  <c:v>2009-04-30</c:v>
                </c:pt>
                <c:pt idx="76">
                  <c:v>2009-05-31</c:v>
                </c:pt>
                <c:pt idx="77">
                  <c:v>2009-06-30</c:v>
                </c:pt>
                <c:pt idx="78">
                  <c:v>2009-07-31</c:v>
                </c:pt>
                <c:pt idx="79">
                  <c:v>2009-08-31</c:v>
                </c:pt>
                <c:pt idx="80">
                  <c:v>2009-09-30</c:v>
                </c:pt>
                <c:pt idx="81">
                  <c:v>2009-10-31</c:v>
                </c:pt>
                <c:pt idx="82">
                  <c:v>2009-11-30</c:v>
                </c:pt>
                <c:pt idx="83">
                  <c:v>2009-12-31</c:v>
                </c:pt>
                <c:pt idx="84">
                  <c:v>2010-01-31</c:v>
                </c:pt>
                <c:pt idx="85">
                  <c:v>2010-02-28</c:v>
                </c:pt>
                <c:pt idx="86">
                  <c:v>2010-03-31</c:v>
                </c:pt>
                <c:pt idx="87">
                  <c:v>2010-04-30</c:v>
                </c:pt>
                <c:pt idx="88">
                  <c:v>2010-05-31</c:v>
                </c:pt>
                <c:pt idx="89">
                  <c:v>2010-06-30</c:v>
                </c:pt>
                <c:pt idx="90">
                  <c:v>2010-07-31</c:v>
                </c:pt>
                <c:pt idx="91">
                  <c:v>2010-08-31</c:v>
                </c:pt>
                <c:pt idx="92">
                  <c:v>2010-09-30</c:v>
                </c:pt>
                <c:pt idx="93">
                  <c:v>2010-10-31</c:v>
                </c:pt>
                <c:pt idx="94">
                  <c:v>2010-11-30</c:v>
                </c:pt>
                <c:pt idx="95">
                  <c:v>2010-12-31</c:v>
                </c:pt>
                <c:pt idx="96">
                  <c:v>2011-01-31</c:v>
                </c:pt>
                <c:pt idx="97">
                  <c:v>2011-02-28</c:v>
                </c:pt>
                <c:pt idx="98">
                  <c:v>2011-03-31</c:v>
                </c:pt>
                <c:pt idx="99">
                  <c:v>2011-04-30</c:v>
                </c:pt>
                <c:pt idx="100">
                  <c:v>2011-05-31</c:v>
                </c:pt>
                <c:pt idx="101">
                  <c:v>2011-06-30</c:v>
                </c:pt>
                <c:pt idx="102">
                  <c:v>2011-07-31</c:v>
                </c:pt>
                <c:pt idx="103">
                  <c:v>2011-08-31</c:v>
                </c:pt>
                <c:pt idx="104">
                  <c:v>2011-09-30</c:v>
                </c:pt>
                <c:pt idx="105">
                  <c:v>2011-10-31</c:v>
                </c:pt>
                <c:pt idx="106">
                  <c:v>2011-11-30</c:v>
                </c:pt>
                <c:pt idx="107">
                  <c:v>2011-12-31</c:v>
                </c:pt>
                <c:pt idx="108">
                  <c:v>2012-01-31</c:v>
                </c:pt>
                <c:pt idx="109">
                  <c:v>2012-02-29</c:v>
                </c:pt>
                <c:pt idx="110">
                  <c:v>2012-03-31</c:v>
                </c:pt>
                <c:pt idx="111">
                  <c:v>2012-04-30</c:v>
                </c:pt>
                <c:pt idx="112">
                  <c:v>2012-05-31</c:v>
                </c:pt>
                <c:pt idx="113">
                  <c:v>2012-06-30</c:v>
                </c:pt>
                <c:pt idx="114">
                  <c:v>2012-07-31</c:v>
                </c:pt>
                <c:pt idx="115">
                  <c:v>2012-08-31</c:v>
                </c:pt>
                <c:pt idx="116">
                  <c:v>2012-09-30</c:v>
                </c:pt>
                <c:pt idx="117">
                  <c:v>2012-10-31</c:v>
                </c:pt>
                <c:pt idx="118">
                  <c:v>2012-11-30</c:v>
                </c:pt>
                <c:pt idx="119">
                  <c:v>2012-12-31</c:v>
                </c:pt>
                <c:pt idx="120">
                  <c:v>2013-01-31</c:v>
                </c:pt>
                <c:pt idx="121">
                  <c:v>2013-02-28</c:v>
                </c:pt>
                <c:pt idx="122">
                  <c:v>2013-03-31</c:v>
                </c:pt>
                <c:pt idx="123">
                  <c:v>2013-04-30</c:v>
                </c:pt>
                <c:pt idx="124">
                  <c:v>2013-05-31</c:v>
                </c:pt>
                <c:pt idx="125">
                  <c:v>2013-06-30</c:v>
                </c:pt>
                <c:pt idx="126">
                  <c:v>2013-07-31</c:v>
                </c:pt>
                <c:pt idx="127">
                  <c:v>2013-08-31</c:v>
                </c:pt>
                <c:pt idx="128">
                  <c:v>2013-09-30</c:v>
                </c:pt>
                <c:pt idx="129">
                  <c:v>2013-10-31</c:v>
                </c:pt>
                <c:pt idx="130">
                  <c:v>2013-11-30</c:v>
                </c:pt>
                <c:pt idx="131">
                  <c:v>2013-12-31</c:v>
                </c:pt>
                <c:pt idx="132">
                  <c:v>2014-01-31</c:v>
                </c:pt>
                <c:pt idx="133">
                  <c:v>2014-02-28</c:v>
                </c:pt>
                <c:pt idx="134">
                  <c:v>2014-03-31</c:v>
                </c:pt>
                <c:pt idx="135">
                  <c:v>2014-04-30</c:v>
                </c:pt>
                <c:pt idx="136">
                  <c:v>2014-05-31</c:v>
                </c:pt>
                <c:pt idx="137">
                  <c:v>2014-06-30</c:v>
                </c:pt>
                <c:pt idx="138">
                  <c:v>2014-07-31</c:v>
                </c:pt>
                <c:pt idx="139">
                  <c:v>2014-08-31</c:v>
                </c:pt>
                <c:pt idx="140">
                  <c:v>2014-09-30</c:v>
                </c:pt>
                <c:pt idx="141">
                  <c:v>2014-10-31</c:v>
                </c:pt>
                <c:pt idx="142">
                  <c:v>2014-11-30</c:v>
                </c:pt>
                <c:pt idx="143">
                  <c:v>2014-12-31</c:v>
                </c:pt>
                <c:pt idx="144">
                  <c:v>2015-01-31</c:v>
                </c:pt>
                <c:pt idx="145">
                  <c:v>2015-02-28</c:v>
                </c:pt>
                <c:pt idx="146">
                  <c:v>2015-03-31</c:v>
                </c:pt>
                <c:pt idx="147">
                  <c:v>2015-04-30</c:v>
                </c:pt>
                <c:pt idx="148">
                  <c:v>2015-05-31</c:v>
                </c:pt>
                <c:pt idx="149">
                  <c:v>2015-06-30</c:v>
                </c:pt>
                <c:pt idx="150">
                  <c:v>2015-07-31</c:v>
                </c:pt>
                <c:pt idx="151">
                  <c:v>2015-08-31</c:v>
                </c:pt>
                <c:pt idx="152">
                  <c:v>2015-09-30</c:v>
                </c:pt>
                <c:pt idx="153">
                  <c:v>2015-10-31</c:v>
                </c:pt>
                <c:pt idx="154">
                  <c:v>2015-11-30</c:v>
                </c:pt>
                <c:pt idx="155">
                  <c:v>2015-12-31</c:v>
                </c:pt>
                <c:pt idx="156">
                  <c:v>2016-01-31</c:v>
                </c:pt>
                <c:pt idx="157">
                  <c:v>2016-02-29</c:v>
                </c:pt>
                <c:pt idx="158">
                  <c:v>2016-03-31</c:v>
                </c:pt>
                <c:pt idx="159">
                  <c:v>2016-04-30</c:v>
                </c:pt>
                <c:pt idx="160">
                  <c:v>2016-05-31</c:v>
                </c:pt>
                <c:pt idx="161">
                  <c:v>2016-06-30</c:v>
                </c:pt>
                <c:pt idx="162">
                  <c:v>2016-07-31</c:v>
                </c:pt>
                <c:pt idx="163">
                  <c:v>2016-08-31</c:v>
                </c:pt>
                <c:pt idx="164">
                  <c:v>2016-09-30</c:v>
                </c:pt>
                <c:pt idx="165">
                  <c:v>2016-10-31</c:v>
                </c:pt>
                <c:pt idx="166">
                  <c:v>2016-11-30</c:v>
                </c:pt>
                <c:pt idx="167">
                  <c:v>2016-12-31</c:v>
                </c:pt>
                <c:pt idx="168">
                  <c:v>2017-01-31</c:v>
                </c:pt>
                <c:pt idx="169">
                  <c:v>2017-02-28</c:v>
                </c:pt>
                <c:pt idx="170">
                  <c:v>2017-03-31</c:v>
                </c:pt>
                <c:pt idx="171">
                  <c:v>2017-04-30</c:v>
                </c:pt>
                <c:pt idx="172">
                  <c:v>2017-05-31</c:v>
                </c:pt>
                <c:pt idx="173">
                  <c:v>2017-06-30</c:v>
                </c:pt>
                <c:pt idx="174">
                  <c:v>2017-07-31</c:v>
                </c:pt>
                <c:pt idx="175">
                  <c:v>2017-08-31</c:v>
                </c:pt>
                <c:pt idx="176">
                  <c:v>2017-09-30</c:v>
                </c:pt>
                <c:pt idx="177">
                  <c:v>2017-10-31</c:v>
                </c:pt>
                <c:pt idx="178">
                  <c:v>2017-11-30</c:v>
                </c:pt>
                <c:pt idx="179">
                  <c:v>2017-12-31</c:v>
                </c:pt>
                <c:pt idx="180">
                  <c:v>2018-01-31</c:v>
                </c:pt>
                <c:pt idx="181">
                  <c:v>2018-02-28</c:v>
                </c:pt>
                <c:pt idx="182">
                  <c:v>2018-03-31</c:v>
                </c:pt>
                <c:pt idx="183">
                  <c:v>2018-04-30</c:v>
                </c:pt>
                <c:pt idx="184">
                  <c:v>2018-05-31</c:v>
                </c:pt>
                <c:pt idx="185">
                  <c:v>2018-06-30</c:v>
                </c:pt>
                <c:pt idx="186">
                  <c:v>2018-07-31</c:v>
                </c:pt>
                <c:pt idx="187">
                  <c:v>2018-08-31</c:v>
                </c:pt>
                <c:pt idx="188">
                  <c:v>2018-09-30</c:v>
                </c:pt>
                <c:pt idx="189">
                  <c:v>2018-10-31</c:v>
                </c:pt>
                <c:pt idx="190">
                  <c:v>2018-11-30</c:v>
                </c:pt>
                <c:pt idx="191">
                  <c:v>2018-12-31</c:v>
                </c:pt>
                <c:pt idx="192">
                  <c:v>2019-01-31</c:v>
                </c:pt>
                <c:pt idx="193">
                  <c:v>2019-02-28</c:v>
                </c:pt>
                <c:pt idx="194">
                  <c:v>2019-03-31</c:v>
                </c:pt>
                <c:pt idx="195">
                  <c:v>2019-04-30</c:v>
                </c:pt>
                <c:pt idx="196">
                  <c:v>2019-05-31</c:v>
                </c:pt>
                <c:pt idx="197">
                  <c:v>2019-06-30</c:v>
                </c:pt>
                <c:pt idx="198">
                  <c:v>2019-07-31</c:v>
                </c:pt>
                <c:pt idx="199">
                  <c:v>2019-08-31</c:v>
                </c:pt>
                <c:pt idx="200">
                  <c:v>2019-09-30</c:v>
                </c:pt>
                <c:pt idx="201">
                  <c:v>2019-10-31</c:v>
                </c:pt>
                <c:pt idx="202">
                  <c:v>2019-11-30</c:v>
                </c:pt>
                <c:pt idx="203">
                  <c:v>2019-12-31</c:v>
                </c:pt>
                <c:pt idx="204">
                  <c:v>2020-01-31</c:v>
                </c:pt>
                <c:pt idx="205">
                  <c:v>2020-02-29</c:v>
                </c:pt>
                <c:pt idx="206">
                  <c:v>2020-03-31</c:v>
                </c:pt>
                <c:pt idx="207">
                  <c:v>2020-04-30</c:v>
                </c:pt>
                <c:pt idx="208">
                  <c:v>2020-05-31</c:v>
                </c:pt>
                <c:pt idx="209">
                  <c:v>2020-06-30</c:v>
                </c:pt>
                <c:pt idx="210">
                  <c:v>2020-07-31</c:v>
                </c:pt>
                <c:pt idx="211">
                  <c:v>2020-08-31</c:v>
                </c:pt>
                <c:pt idx="212">
                  <c:v>2020-09-30</c:v>
                </c:pt>
                <c:pt idx="213">
                  <c:v>2020-10-31</c:v>
                </c:pt>
                <c:pt idx="214">
                  <c:v>2020-11-30</c:v>
                </c:pt>
                <c:pt idx="215">
                  <c:v>2020-12-31</c:v>
                </c:pt>
                <c:pt idx="216">
                  <c:v>2021-01-31</c:v>
                </c:pt>
                <c:pt idx="217">
                  <c:v>2021-02-28</c:v>
                </c:pt>
                <c:pt idx="218">
                  <c:v>2021-03-31</c:v>
                </c:pt>
                <c:pt idx="219">
                  <c:v>2021-04-30</c:v>
                </c:pt>
                <c:pt idx="220">
                  <c:v>2021-05-31</c:v>
                </c:pt>
                <c:pt idx="221">
                  <c:v>2021-06-30</c:v>
                </c:pt>
                <c:pt idx="222">
                  <c:v>2021-07-31</c:v>
                </c:pt>
                <c:pt idx="223">
                  <c:v>2021-08-31</c:v>
                </c:pt>
                <c:pt idx="224">
                  <c:v>2021-09-30</c:v>
                </c:pt>
                <c:pt idx="225">
                  <c:v>2021-10-31</c:v>
                </c:pt>
                <c:pt idx="226">
                  <c:v>2021-11-30</c:v>
                </c:pt>
                <c:pt idx="227">
                  <c:v>2021-12-31</c:v>
                </c:pt>
                <c:pt idx="228">
                  <c:v>2022-01-31</c:v>
                </c:pt>
                <c:pt idx="229">
                  <c:v>2022-02-28</c:v>
                </c:pt>
                <c:pt idx="230">
                  <c:v>2022-03-31</c:v>
                </c:pt>
                <c:pt idx="231">
                  <c:v>2022-04-30</c:v>
                </c:pt>
                <c:pt idx="232">
                  <c:v>2022-05-31</c:v>
                </c:pt>
                <c:pt idx="233">
                  <c:v>2022-06-30</c:v>
                </c:pt>
                <c:pt idx="234">
                  <c:v>2022-07-31</c:v>
                </c:pt>
                <c:pt idx="235">
                  <c:v>2022-08-31</c:v>
                </c:pt>
                <c:pt idx="236">
                  <c:v>2022-09-30</c:v>
                </c:pt>
                <c:pt idx="237">
                  <c:v>2022-10-31</c:v>
                </c:pt>
                <c:pt idx="238">
                  <c:v>2022-11-30</c:v>
                </c:pt>
                <c:pt idx="239">
                  <c:v>2022-12-31</c:v>
                </c:pt>
                <c:pt idx="240">
                  <c:v>2023-01-31</c:v>
                </c:pt>
                <c:pt idx="241">
                  <c:v>2023-02-28</c:v>
                </c:pt>
                <c:pt idx="242">
                  <c:v>2023-03-31</c:v>
                </c:pt>
                <c:pt idx="243">
                  <c:v>2023-04-30</c:v>
                </c:pt>
                <c:pt idx="244">
                  <c:v>2023-05-31</c:v>
                </c:pt>
                <c:pt idx="245">
                  <c:v>2023-06-30</c:v>
                </c:pt>
                <c:pt idx="246">
                  <c:v>2023-07-31</c:v>
                </c:pt>
                <c:pt idx="247">
                  <c:v>2023-08-31</c:v>
                </c:pt>
                <c:pt idx="248">
                  <c:v>2023-09-30</c:v>
                </c:pt>
                <c:pt idx="249">
                  <c:v>2023-10-31</c:v>
                </c:pt>
                <c:pt idx="250">
                  <c:v>2023-11-30</c:v>
                </c:pt>
                <c:pt idx="251">
                  <c:v>2023-12-31</c:v>
                </c:pt>
                <c:pt idx="252">
                  <c:v>2024-01-31</c:v>
                </c:pt>
                <c:pt idx="253">
                  <c:v>2024-02-29</c:v>
                </c:pt>
                <c:pt idx="254">
                  <c:v>2024-03-31</c:v>
                </c:pt>
                <c:pt idx="255">
                  <c:v>2024-04-30</c:v>
                </c:pt>
                <c:pt idx="256">
                  <c:v>2024-05-31</c:v>
                </c:pt>
                <c:pt idx="257">
                  <c:v>2024-06-30</c:v>
                </c:pt>
                <c:pt idx="258">
                  <c:v>2024-07-31</c:v>
                </c:pt>
                <c:pt idx="259">
                  <c:v>2024-08-31</c:v>
                </c:pt>
                <c:pt idx="260">
                  <c:v>2024-09-30</c:v>
                </c:pt>
                <c:pt idx="261">
                  <c:v>2024-10-31</c:v>
                </c:pt>
                <c:pt idx="262">
                  <c:v>2024-11-30</c:v>
                </c:pt>
                <c:pt idx="263">
                  <c:v>2024-12-31</c:v>
                </c:pt>
                <c:pt idx="264">
                  <c:v>2025-01-31</c:v>
                </c:pt>
                <c:pt idx="265">
                  <c:v>2025-02-28</c:v>
                </c:pt>
                <c:pt idx="266">
                  <c:v>2025-03-31</c:v>
                </c:pt>
                <c:pt idx="267">
                  <c:v>2025-04-30</c:v>
                </c:pt>
                <c:pt idx="268">
                  <c:v>2025-05-31</c:v>
                </c:pt>
                <c:pt idx="269">
                  <c:v>2025-06-30</c:v>
                </c:pt>
                <c:pt idx="270">
                  <c:v>2025-07-31</c:v>
                </c:pt>
                <c:pt idx="271">
                  <c:v>2025-08-31</c:v>
                </c:pt>
                <c:pt idx="272">
                  <c:v>2025-09-30</c:v>
                </c:pt>
                <c:pt idx="273">
                  <c:v>2025-10-31</c:v>
                </c:pt>
                <c:pt idx="274">
                  <c:v>2025-11-30</c:v>
                </c:pt>
                <c:pt idx="275">
                  <c:v>2025-12-31</c:v>
                </c:pt>
                <c:pt idx="276">
                  <c:v>2026-01-31</c:v>
                </c:pt>
                <c:pt idx="277">
                  <c:v>2026-02-28</c:v>
                </c:pt>
              </c:strCache>
            </c:strRef>
          </c:cat>
          <c:val>
            <c:numRef>
              <c:f>'pricing intermédiation '!$BD$5:$BD$282</c:f>
              <c:numCache>
                <c:formatCode>0.00%</c:formatCode>
                <c:ptCount val="278"/>
                <c:pt idx="0">
                  <c:v>1.8000000000000002E-2</c:v>
                </c:pt>
                <c:pt idx="1">
                  <c:v>1.8200000000000001E-2</c:v>
                </c:pt>
                <c:pt idx="2">
                  <c:v>1.8699999999999994E-2</c:v>
                </c:pt>
                <c:pt idx="3">
                  <c:v>1.8799999999999997E-2</c:v>
                </c:pt>
                <c:pt idx="4">
                  <c:v>1.8200000000000001E-2</c:v>
                </c:pt>
                <c:pt idx="5">
                  <c:v>1.9E-2</c:v>
                </c:pt>
                <c:pt idx="6">
                  <c:v>1.9000000000000003E-2</c:v>
                </c:pt>
                <c:pt idx="7">
                  <c:v>1.9E-2</c:v>
                </c:pt>
                <c:pt idx="8">
                  <c:v>1.9100000000000002E-2</c:v>
                </c:pt>
                <c:pt idx="9">
                  <c:v>1.89E-2</c:v>
                </c:pt>
                <c:pt idx="10">
                  <c:v>1.89E-2</c:v>
                </c:pt>
                <c:pt idx="11">
                  <c:v>1.9E-2</c:v>
                </c:pt>
                <c:pt idx="12">
                  <c:v>1.9100000000000002E-2</c:v>
                </c:pt>
                <c:pt idx="13">
                  <c:v>1.89E-2</c:v>
                </c:pt>
                <c:pt idx="14">
                  <c:v>1.84E-2</c:v>
                </c:pt>
                <c:pt idx="15">
                  <c:v>1.8500000000000003E-2</c:v>
                </c:pt>
                <c:pt idx="16">
                  <c:v>1.8599999999999998E-2</c:v>
                </c:pt>
                <c:pt idx="17">
                  <c:v>1.8100000000000002E-2</c:v>
                </c:pt>
                <c:pt idx="18">
                  <c:v>1.7999999999999995E-2</c:v>
                </c:pt>
                <c:pt idx="19">
                  <c:v>1.7999999999999999E-2</c:v>
                </c:pt>
                <c:pt idx="20">
                  <c:v>1.8200000000000001E-2</c:v>
                </c:pt>
                <c:pt idx="21">
                  <c:v>1.77E-2</c:v>
                </c:pt>
                <c:pt idx="22">
                  <c:v>1.72E-2</c:v>
                </c:pt>
                <c:pt idx="23">
                  <c:v>1.6799999999999999E-2</c:v>
                </c:pt>
                <c:pt idx="24">
                  <c:v>1.7500000000000002E-2</c:v>
                </c:pt>
                <c:pt idx="25">
                  <c:v>1.7900000000000003E-2</c:v>
                </c:pt>
                <c:pt idx="26">
                  <c:v>1.7800000000000007E-2</c:v>
                </c:pt>
                <c:pt idx="27">
                  <c:v>1.7299999999999999E-2</c:v>
                </c:pt>
                <c:pt idx="28">
                  <c:v>1.6900000000000002E-2</c:v>
                </c:pt>
                <c:pt idx="29">
                  <c:v>1.6300000000000002E-2</c:v>
                </c:pt>
                <c:pt idx="30">
                  <c:v>1.6300000000000002E-2</c:v>
                </c:pt>
                <c:pt idx="31">
                  <c:v>1.6399999999999998E-2</c:v>
                </c:pt>
                <c:pt idx="32">
                  <c:v>1.6100000000000003E-2</c:v>
                </c:pt>
                <c:pt idx="33">
                  <c:v>1.6099999999999996E-2</c:v>
                </c:pt>
                <c:pt idx="34">
                  <c:v>1.6799999999999999E-2</c:v>
                </c:pt>
                <c:pt idx="35">
                  <c:v>1.5599999999999999E-2</c:v>
                </c:pt>
                <c:pt idx="36">
                  <c:v>1.5900000000000001E-2</c:v>
                </c:pt>
                <c:pt idx="37">
                  <c:v>1.6199999999999999E-2</c:v>
                </c:pt>
                <c:pt idx="38">
                  <c:v>1.5900000000000001E-2</c:v>
                </c:pt>
                <c:pt idx="39">
                  <c:v>1.61E-2</c:v>
                </c:pt>
                <c:pt idx="40">
                  <c:v>1.6000000000000007E-2</c:v>
                </c:pt>
                <c:pt idx="41">
                  <c:v>1.5800000000000002E-2</c:v>
                </c:pt>
                <c:pt idx="42">
                  <c:v>1.5999999999999993E-2</c:v>
                </c:pt>
                <c:pt idx="43">
                  <c:v>1.5699999999999995E-2</c:v>
                </c:pt>
                <c:pt idx="44">
                  <c:v>1.5400000000000004E-2</c:v>
                </c:pt>
                <c:pt idx="45">
                  <c:v>1.4999999999999999E-2</c:v>
                </c:pt>
                <c:pt idx="46">
                  <c:v>1.5199999999999998E-2</c:v>
                </c:pt>
                <c:pt idx="47">
                  <c:v>1.3899999999999996E-2</c:v>
                </c:pt>
                <c:pt idx="48">
                  <c:v>1.4100000000000001E-2</c:v>
                </c:pt>
                <c:pt idx="49">
                  <c:v>1.4999999999999999E-2</c:v>
                </c:pt>
                <c:pt idx="50">
                  <c:v>1.43E-2</c:v>
                </c:pt>
                <c:pt idx="51">
                  <c:v>1.4100000000000001E-2</c:v>
                </c:pt>
                <c:pt idx="52">
                  <c:v>1.4199999999999997E-2</c:v>
                </c:pt>
                <c:pt idx="53">
                  <c:v>1.3600000000000001E-2</c:v>
                </c:pt>
                <c:pt idx="54">
                  <c:v>1.3200000000000003E-2</c:v>
                </c:pt>
                <c:pt idx="55">
                  <c:v>1.3699999999999997E-2</c:v>
                </c:pt>
                <c:pt idx="56">
                  <c:v>1.4899999999999997E-2</c:v>
                </c:pt>
                <c:pt idx="57">
                  <c:v>1.4899999999999997E-2</c:v>
                </c:pt>
                <c:pt idx="58">
                  <c:v>1.4599999999999995E-2</c:v>
                </c:pt>
                <c:pt idx="59">
                  <c:v>1.4600000000000009E-2</c:v>
                </c:pt>
                <c:pt idx="60">
                  <c:v>1.4499999999999999E-2</c:v>
                </c:pt>
                <c:pt idx="61">
                  <c:v>1.4499999999999999E-2</c:v>
                </c:pt>
                <c:pt idx="62">
                  <c:v>1.4199999999999997E-2</c:v>
                </c:pt>
                <c:pt idx="63">
                  <c:v>1.4400000000000003E-2</c:v>
                </c:pt>
                <c:pt idx="64">
                  <c:v>1.4600000000000002E-2</c:v>
                </c:pt>
                <c:pt idx="65">
                  <c:v>1.4399999999999996E-2</c:v>
                </c:pt>
                <c:pt idx="66">
                  <c:v>1.4199999999999997E-2</c:v>
                </c:pt>
                <c:pt idx="67">
                  <c:v>1.4199999999999997E-2</c:v>
                </c:pt>
                <c:pt idx="68">
                  <c:v>1.5100000000000002E-2</c:v>
                </c:pt>
                <c:pt idx="69">
                  <c:v>1.7500000000000002E-2</c:v>
                </c:pt>
                <c:pt idx="70">
                  <c:v>1.9200000000000002E-2</c:v>
                </c:pt>
                <c:pt idx="71">
                  <c:v>2.0299999999999999E-2</c:v>
                </c:pt>
                <c:pt idx="72">
                  <c:v>1.9600000000000003E-2</c:v>
                </c:pt>
                <c:pt idx="73">
                  <c:v>2.23E-2</c:v>
                </c:pt>
                <c:pt idx="74">
                  <c:v>2.2200000000000004E-2</c:v>
                </c:pt>
                <c:pt idx="75">
                  <c:v>2.1400000000000002E-2</c:v>
                </c:pt>
                <c:pt idx="76">
                  <c:v>2.1600000000000001E-2</c:v>
                </c:pt>
                <c:pt idx="77">
                  <c:v>2.1899999999999996E-2</c:v>
                </c:pt>
                <c:pt idx="78">
                  <c:v>2.1999999999999999E-2</c:v>
                </c:pt>
                <c:pt idx="79">
                  <c:v>2.23E-2</c:v>
                </c:pt>
                <c:pt idx="80">
                  <c:v>2.1299999999999999E-2</c:v>
                </c:pt>
                <c:pt idx="81">
                  <c:v>2.1800000000000003E-2</c:v>
                </c:pt>
                <c:pt idx="82">
                  <c:v>2.1900000000000003E-2</c:v>
                </c:pt>
                <c:pt idx="83">
                  <c:v>2.0300000000000002E-2</c:v>
                </c:pt>
                <c:pt idx="84">
                  <c:v>2.0199999999999999E-2</c:v>
                </c:pt>
                <c:pt idx="85">
                  <c:v>1.9999999999999997E-2</c:v>
                </c:pt>
                <c:pt idx="86">
                  <c:v>1.9099999999999999E-2</c:v>
                </c:pt>
                <c:pt idx="87">
                  <c:v>1.9400000000000001E-2</c:v>
                </c:pt>
                <c:pt idx="88">
                  <c:v>1.9299999999999998E-2</c:v>
                </c:pt>
                <c:pt idx="89">
                  <c:v>1.9199999999999998E-2</c:v>
                </c:pt>
                <c:pt idx="90">
                  <c:v>1.7899999999999999E-2</c:v>
                </c:pt>
                <c:pt idx="91">
                  <c:v>1.9099999999999999E-2</c:v>
                </c:pt>
                <c:pt idx="92">
                  <c:v>1.7899999999999999E-2</c:v>
                </c:pt>
                <c:pt idx="93">
                  <c:v>1.7899999999999999E-2</c:v>
                </c:pt>
                <c:pt idx="94">
                  <c:v>1.8799999999999997E-2</c:v>
                </c:pt>
                <c:pt idx="95">
                  <c:v>1.9100000000000002E-2</c:v>
                </c:pt>
                <c:pt idx="96">
                  <c:v>1.8100000000000002E-2</c:v>
                </c:pt>
                <c:pt idx="97">
                  <c:v>1.8899999999999997E-2</c:v>
                </c:pt>
                <c:pt idx="98">
                  <c:v>1.8599999999999998E-2</c:v>
                </c:pt>
                <c:pt idx="99">
                  <c:v>1.8200000000000004E-2</c:v>
                </c:pt>
                <c:pt idx="100">
                  <c:v>1.7299999999999999E-2</c:v>
                </c:pt>
                <c:pt idx="101">
                  <c:v>1.72E-2</c:v>
                </c:pt>
                <c:pt idx="102">
                  <c:v>1.7900000000000003E-2</c:v>
                </c:pt>
                <c:pt idx="103">
                  <c:v>1.9000000000000003E-2</c:v>
                </c:pt>
                <c:pt idx="104">
                  <c:v>1.84E-2</c:v>
                </c:pt>
                <c:pt idx="105">
                  <c:v>1.9500000000000003E-2</c:v>
                </c:pt>
                <c:pt idx="106">
                  <c:v>2.07E-2</c:v>
                </c:pt>
                <c:pt idx="107">
                  <c:v>2.1400000000000002E-2</c:v>
                </c:pt>
                <c:pt idx="108">
                  <c:v>2.1200000000000004E-2</c:v>
                </c:pt>
                <c:pt idx="109">
                  <c:v>2.12E-2</c:v>
                </c:pt>
                <c:pt idx="110">
                  <c:v>1.9899999999999998E-2</c:v>
                </c:pt>
                <c:pt idx="111">
                  <c:v>2.1300000000000003E-2</c:v>
                </c:pt>
                <c:pt idx="112">
                  <c:v>2.2100000000000002E-2</c:v>
                </c:pt>
                <c:pt idx="113">
                  <c:v>2.1199999999999997E-2</c:v>
                </c:pt>
                <c:pt idx="114">
                  <c:v>1.9599999999999999E-2</c:v>
                </c:pt>
                <c:pt idx="115">
                  <c:v>1.9099999999999999E-2</c:v>
                </c:pt>
                <c:pt idx="116">
                  <c:v>1.8599999999999998E-2</c:v>
                </c:pt>
                <c:pt idx="117">
                  <c:v>1.9199999999999998E-2</c:v>
                </c:pt>
                <c:pt idx="118">
                  <c:v>1.9300000000000001E-2</c:v>
                </c:pt>
                <c:pt idx="119">
                  <c:v>1.9E-2</c:v>
                </c:pt>
                <c:pt idx="120">
                  <c:v>1.8600000000000002E-2</c:v>
                </c:pt>
                <c:pt idx="121">
                  <c:v>1.8700000000000001E-2</c:v>
                </c:pt>
                <c:pt idx="122">
                  <c:v>1.9599999999999999E-2</c:v>
                </c:pt>
                <c:pt idx="123">
                  <c:v>2.0099999999999996E-2</c:v>
                </c:pt>
                <c:pt idx="124">
                  <c:v>2.0100000000000003E-2</c:v>
                </c:pt>
                <c:pt idx="125">
                  <c:v>2.0299999999999999E-2</c:v>
                </c:pt>
                <c:pt idx="126">
                  <c:v>2.0900000000000002E-2</c:v>
                </c:pt>
                <c:pt idx="127">
                  <c:v>2.1800000000000003E-2</c:v>
                </c:pt>
                <c:pt idx="128">
                  <c:v>2.07E-2</c:v>
                </c:pt>
                <c:pt idx="129">
                  <c:v>2.1500000000000002E-2</c:v>
                </c:pt>
                <c:pt idx="130">
                  <c:v>2.1700000000000004E-2</c:v>
                </c:pt>
                <c:pt idx="131">
                  <c:v>2.1100000000000001E-2</c:v>
                </c:pt>
                <c:pt idx="132">
                  <c:v>2.2200000000000004E-2</c:v>
                </c:pt>
                <c:pt idx="133">
                  <c:v>2.2800000000000001E-2</c:v>
                </c:pt>
                <c:pt idx="134">
                  <c:v>2.3099999999999999E-2</c:v>
                </c:pt>
                <c:pt idx="135">
                  <c:v>2.2599999999999999E-2</c:v>
                </c:pt>
                <c:pt idx="136">
                  <c:v>2.2899999999999997E-2</c:v>
                </c:pt>
                <c:pt idx="137">
                  <c:v>2.2000000000000002E-2</c:v>
                </c:pt>
                <c:pt idx="138">
                  <c:v>2.18E-2</c:v>
                </c:pt>
                <c:pt idx="139">
                  <c:v>2.1899999999999999E-2</c:v>
                </c:pt>
                <c:pt idx="140">
                  <c:v>2.1500000000000002E-2</c:v>
                </c:pt>
                <c:pt idx="141">
                  <c:v>2.07E-2</c:v>
                </c:pt>
                <c:pt idx="142">
                  <c:v>2.0499999999999997E-2</c:v>
                </c:pt>
                <c:pt idx="143">
                  <c:v>1.9900000000000001E-2</c:v>
                </c:pt>
                <c:pt idx="144">
                  <c:v>1.9800000000000002E-2</c:v>
                </c:pt>
                <c:pt idx="145">
                  <c:v>1.9999999999999997E-2</c:v>
                </c:pt>
                <c:pt idx="146">
                  <c:v>2.0200000000000003E-2</c:v>
                </c:pt>
                <c:pt idx="147">
                  <c:v>2.0299999999999999E-2</c:v>
                </c:pt>
                <c:pt idx="148">
                  <c:v>1.95E-2</c:v>
                </c:pt>
                <c:pt idx="149">
                  <c:v>1.9099999999999999E-2</c:v>
                </c:pt>
                <c:pt idx="150">
                  <c:v>1.83E-2</c:v>
                </c:pt>
                <c:pt idx="151">
                  <c:v>1.9100000000000002E-2</c:v>
                </c:pt>
                <c:pt idx="152">
                  <c:v>1.95E-2</c:v>
                </c:pt>
                <c:pt idx="153">
                  <c:v>1.8700000000000001E-2</c:v>
                </c:pt>
                <c:pt idx="154">
                  <c:v>1.8900000000000004E-2</c:v>
                </c:pt>
                <c:pt idx="155">
                  <c:v>1.84E-2</c:v>
                </c:pt>
                <c:pt idx="156">
                  <c:v>1.8099999999999998E-2</c:v>
                </c:pt>
                <c:pt idx="157">
                  <c:v>1.7599999999999998E-2</c:v>
                </c:pt>
                <c:pt idx="158">
                  <c:v>1.8599999999999998E-2</c:v>
                </c:pt>
                <c:pt idx="159">
                  <c:v>1.7999999999999995E-2</c:v>
                </c:pt>
                <c:pt idx="160">
                  <c:v>1.7699999999999997E-2</c:v>
                </c:pt>
                <c:pt idx="161">
                  <c:v>1.72E-2</c:v>
                </c:pt>
                <c:pt idx="162">
                  <c:v>1.6900000000000002E-2</c:v>
                </c:pt>
                <c:pt idx="163">
                  <c:v>1.6799999999999999E-2</c:v>
                </c:pt>
                <c:pt idx="164">
                  <c:v>1.72E-2</c:v>
                </c:pt>
                <c:pt idx="165">
                  <c:v>1.6799999999999999E-2</c:v>
                </c:pt>
                <c:pt idx="166">
                  <c:v>1.6899999999999998E-2</c:v>
                </c:pt>
                <c:pt idx="167">
                  <c:v>1.67E-2</c:v>
                </c:pt>
                <c:pt idx="168">
                  <c:v>1.6500000000000001E-2</c:v>
                </c:pt>
                <c:pt idx="169">
                  <c:v>1.6500000000000001E-2</c:v>
                </c:pt>
                <c:pt idx="170">
                  <c:v>1.7299999999999999E-2</c:v>
                </c:pt>
                <c:pt idx="171">
                  <c:v>1.7000000000000001E-2</c:v>
                </c:pt>
                <c:pt idx="172">
                  <c:v>1.6400000000000001E-2</c:v>
                </c:pt>
                <c:pt idx="173">
                  <c:v>1.6900000000000002E-2</c:v>
                </c:pt>
                <c:pt idx="174">
                  <c:v>1.6199999999999999E-2</c:v>
                </c:pt>
                <c:pt idx="175">
                  <c:v>1.6400000000000001E-2</c:v>
                </c:pt>
                <c:pt idx="176">
                  <c:v>1.6399999999999998E-2</c:v>
                </c:pt>
                <c:pt idx="177">
                  <c:v>1.6E-2</c:v>
                </c:pt>
                <c:pt idx="178">
                  <c:v>1.6199999999999999E-2</c:v>
                </c:pt>
                <c:pt idx="179">
                  <c:v>1.6300000000000002E-2</c:v>
                </c:pt>
                <c:pt idx="180">
                  <c:v>1.5800000000000002E-2</c:v>
                </c:pt>
                <c:pt idx="181">
                  <c:v>1.6E-2</c:v>
                </c:pt>
                <c:pt idx="182">
                  <c:v>1.6299999999999999E-2</c:v>
                </c:pt>
                <c:pt idx="183">
                  <c:v>1.6200000000000003E-2</c:v>
                </c:pt>
                <c:pt idx="184">
                  <c:v>1.5200000000000002E-2</c:v>
                </c:pt>
                <c:pt idx="185">
                  <c:v>1.5699999999999999E-2</c:v>
                </c:pt>
                <c:pt idx="186">
                  <c:v>1.5299999999999998E-2</c:v>
                </c:pt>
                <c:pt idx="187">
                  <c:v>1.5199999999999998E-2</c:v>
                </c:pt>
                <c:pt idx="188">
                  <c:v>1.55E-2</c:v>
                </c:pt>
                <c:pt idx="189">
                  <c:v>1.5499999999999998E-2</c:v>
                </c:pt>
                <c:pt idx="190">
                  <c:v>1.5699999999999999E-2</c:v>
                </c:pt>
                <c:pt idx="191">
                  <c:v>1.5399999999999997E-2</c:v>
                </c:pt>
                <c:pt idx="192">
                  <c:v>1.5599999999999999E-2</c:v>
                </c:pt>
                <c:pt idx="193">
                  <c:v>1.6E-2</c:v>
                </c:pt>
                <c:pt idx="194">
                  <c:v>1.5600000000000001E-2</c:v>
                </c:pt>
                <c:pt idx="195">
                  <c:v>1.5400000000000002E-2</c:v>
                </c:pt>
                <c:pt idx="196">
                  <c:v>1.5100000000000002E-2</c:v>
                </c:pt>
                <c:pt idx="197">
                  <c:v>1.4999999999999999E-2</c:v>
                </c:pt>
                <c:pt idx="198">
                  <c:v>1.5000000000000003E-2</c:v>
                </c:pt>
                <c:pt idx="199">
                  <c:v>1.54E-2</c:v>
                </c:pt>
                <c:pt idx="200">
                  <c:v>1.55E-2</c:v>
                </c:pt>
                <c:pt idx="201">
                  <c:v>1.5600000000000001E-2</c:v>
                </c:pt>
                <c:pt idx="202">
                  <c:v>1.5699999999999999E-2</c:v>
                </c:pt>
                <c:pt idx="203">
                  <c:v>1.5300000000000001E-2</c:v>
                </c:pt>
                <c:pt idx="204">
                  <c:v>1.5900000000000001E-2</c:v>
                </c:pt>
                <c:pt idx="205">
                  <c:v>1.61E-2</c:v>
                </c:pt>
                <c:pt idx="206">
                  <c:v>1.5300000000000001E-2</c:v>
                </c:pt>
                <c:pt idx="207">
                  <c:v>1.52E-2</c:v>
                </c:pt>
                <c:pt idx="208">
                  <c:v>1.5599999999999999E-2</c:v>
                </c:pt>
                <c:pt idx="209">
                  <c:v>1.6E-2</c:v>
                </c:pt>
                <c:pt idx="210">
                  <c:v>1.6899999999999998E-2</c:v>
                </c:pt>
                <c:pt idx="211">
                  <c:v>1.7000000000000001E-2</c:v>
                </c:pt>
                <c:pt idx="212">
                  <c:v>1.7000000000000001E-2</c:v>
                </c:pt>
                <c:pt idx="213">
                  <c:v>1.7399999999999999E-2</c:v>
                </c:pt>
                <c:pt idx="214">
                  <c:v>1.7000000000000001E-2</c:v>
                </c:pt>
                <c:pt idx="215">
                  <c:v>1.6800000000000002E-2</c:v>
                </c:pt>
                <c:pt idx="216">
                  <c:v>1.6299999999999999E-2</c:v>
                </c:pt>
                <c:pt idx="217">
                  <c:v>1.6899999999999998E-2</c:v>
                </c:pt>
                <c:pt idx="218">
                  <c:v>1.4999999999999999E-2</c:v>
                </c:pt>
                <c:pt idx="219">
                  <c:v>1.7300000000000003E-2</c:v>
                </c:pt>
                <c:pt idx="220">
                  <c:v>1.6899999999999998E-2</c:v>
                </c:pt>
                <c:pt idx="221">
                  <c:v>1.77E-2</c:v>
                </c:pt>
                <c:pt idx="222">
                  <c:v>1.78E-2</c:v>
                </c:pt>
                <c:pt idx="223">
                  <c:v>1.7899999999999999E-2</c:v>
                </c:pt>
                <c:pt idx="224">
                  <c:v>1.83E-2</c:v>
                </c:pt>
                <c:pt idx="225">
                  <c:v>1.78E-2</c:v>
                </c:pt>
                <c:pt idx="226">
                  <c:v>1.72E-2</c:v>
                </c:pt>
                <c:pt idx="227">
                  <c:v>1.67E-2</c:v>
                </c:pt>
                <c:pt idx="228">
                  <c:v>1.7299999999999999E-2</c:v>
                </c:pt>
                <c:pt idx="229">
                  <c:v>1.7000000000000001E-2</c:v>
                </c:pt>
                <c:pt idx="230">
                  <c:v>1.7500000000000002E-2</c:v>
                </c:pt>
                <c:pt idx="231">
                  <c:v>1.78E-2</c:v>
                </c:pt>
                <c:pt idx="232">
                  <c:v>1.78E-2</c:v>
                </c:pt>
                <c:pt idx="233">
                  <c:v>1.9200000000000002E-2</c:v>
                </c:pt>
                <c:pt idx="234">
                  <c:v>1.6799999999999999E-2</c:v>
                </c:pt>
                <c:pt idx="235">
                  <c:v>1.66E-2</c:v>
                </c:pt>
                <c:pt idx="236">
                  <c:v>1.66E-2</c:v>
                </c:pt>
                <c:pt idx="237">
                  <c:v>1.7500000000000002E-2</c:v>
                </c:pt>
                <c:pt idx="238">
                  <c:v>1.5899999999999997E-2</c:v>
                </c:pt>
                <c:pt idx="239">
                  <c:v>1.5799999999999998E-2</c:v>
                </c:pt>
                <c:pt idx="240">
                  <c:v>1.6300000000000005E-2</c:v>
                </c:pt>
                <c:pt idx="241">
                  <c:v>1.5399999999999997E-2</c:v>
                </c:pt>
                <c:pt idx="242">
                  <c:v>1.6399999999999994E-2</c:v>
                </c:pt>
                <c:pt idx="243">
                  <c:v>1.5799999999999995E-2</c:v>
                </c:pt>
                <c:pt idx="244">
                  <c:v>1.6199999999999999E-2</c:v>
                </c:pt>
                <c:pt idx="245">
                  <c:v>1.5800000000000002E-2</c:v>
                </c:pt>
                <c:pt idx="246">
                  <c:v>1.6300000000000002E-2</c:v>
                </c:pt>
                <c:pt idx="247">
                  <c:v>1.5899999999999997E-2</c:v>
                </c:pt>
                <c:pt idx="248">
                  <c:v>1.5200000000000005E-2</c:v>
                </c:pt>
                <c:pt idx="249">
                  <c:v>1.5699999999999999E-2</c:v>
                </c:pt>
                <c:pt idx="250">
                  <c:v>1.5299999999999994E-2</c:v>
                </c:pt>
                <c:pt idx="251">
                  <c:v>1.5199999999999998E-2</c:v>
                </c:pt>
                <c:pt idx="252">
                  <c:v>1.4899999999999997E-2</c:v>
                </c:pt>
                <c:pt idx="253">
                  <c:v>1.5199999999999998E-2</c:v>
                </c:pt>
                <c:pt idx="254">
                  <c:v>1.5200000000000005E-2</c:v>
                </c:pt>
                <c:pt idx="255">
                  <c:v>1.5300000000000008E-2</c:v>
                </c:pt>
                <c:pt idx="256">
                  <c:v>1.4700000000000005E-2</c:v>
                </c:pt>
                <c:pt idx="257">
                  <c:v>1.5399999999999997E-2</c:v>
                </c:pt>
                <c:pt idx="258">
                  <c:v>1.5800000000000002E-2</c:v>
                </c:pt>
                <c:pt idx="259">
                  <c:v>1.6E-2</c:v>
                </c:pt>
                <c:pt idx="260">
                  <c:v>1.5200000000000005E-2</c:v>
                </c:pt>
                <c:pt idx="261">
                  <c:v>1.6099999999999996E-2</c:v>
                </c:pt>
                <c:pt idx="262">
                  <c:v>1.5999999999999997E-2</c:v>
                </c:pt>
                <c:pt idx="263">
                  <c:v>1.5600000000000003E-2</c:v>
                </c:pt>
                <c:pt idx="264">
                  <c:v>1.5800000000000005E-2</c:v>
                </c:pt>
                <c:pt idx="265">
                  <c:v>1.6100000000000003E-2</c:v>
                </c:pt>
                <c:pt idx="266">
                  <c:v>1.6099999999999996E-2</c:v>
                </c:pt>
                <c:pt idx="267">
                  <c:v>1.6399999999999998E-2</c:v>
                </c:pt>
                <c:pt idx="268">
                  <c:v>1.6E-2</c:v>
                </c:pt>
                <c:pt idx="269">
                  <c:v>1.6600000000000004E-2</c:v>
                </c:pt>
                <c:pt idx="270">
                  <c:v>1.6300000000000002E-2</c:v>
                </c:pt>
                <c:pt idx="271">
                  <c:v>1.5699999999999999E-2</c:v>
                </c:pt>
                <c:pt idx="272">
                  <c:v>1.5900000000000004E-2</c:v>
                </c:pt>
                <c:pt idx="273">
                  <c:v>1.61E-2</c:v>
                </c:pt>
                <c:pt idx="274">
                  <c:v>1.5700000000000006E-2</c:v>
                </c:pt>
                <c:pt idx="275">
                  <c:v>1.6199999999999996E-2</c:v>
                </c:pt>
                <c:pt idx="276">
                  <c:v>1.6599999999999997E-2</c:v>
                </c:pt>
                <c:pt idx="277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EB-374B-A445-2B083500F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569023"/>
        <c:axId val="317554687"/>
      </c:lineChart>
      <c:catAx>
        <c:axId val="317569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7554687"/>
        <c:crosses val="autoZero"/>
        <c:auto val="1"/>
        <c:lblAlgn val="ctr"/>
        <c:lblOffset val="100"/>
        <c:noMultiLvlLbl val="0"/>
      </c:catAx>
      <c:valAx>
        <c:axId val="317554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7569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392004176273557E-2"/>
          <c:y val="0.81635124614956234"/>
          <c:w val="0.91455300822203833"/>
          <c:h val="0.155913746742268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/>
              <a:t>Spread gap ( stablecoins-banks)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8582250103345144E-2"/>
          <c:y val="0.11948592212438079"/>
          <c:w val="0.90003705273288015"/>
          <c:h val="0.8340269488841222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'pricing intermédiation '!$CF$4</c:f>
              <c:strCache>
                <c:ptCount val="1"/>
                <c:pt idx="0">
                  <c:v>USDT-Banks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'!$BK$5:$BK$15</c:f>
              <c:strCache>
                <c:ptCount val="11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</c:strCache>
            </c:strRef>
          </c:cat>
          <c:val>
            <c:numRef>
              <c:f>'pricing intermédiation '!$CF$5:$CF$15</c:f>
              <c:numCache>
                <c:formatCode>0.00%</c:formatCode>
                <c:ptCount val="11"/>
                <c:pt idx="0">
                  <c:v>-1.3989473684210527E-2</c:v>
                </c:pt>
                <c:pt idx="1">
                  <c:v>-1.5958064516129036E-2</c:v>
                </c:pt>
                <c:pt idx="2">
                  <c:v>-1.7420000000000005E-2</c:v>
                </c:pt>
                <c:pt idx="3">
                  <c:v>-1.6283870967741941E-2</c:v>
                </c:pt>
                <c:pt idx="4">
                  <c:v>-1.5938709677419352E-2</c:v>
                </c:pt>
                <c:pt idx="5">
                  <c:v>-1.4900000000000004E-2</c:v>
                </c:pt>
                <c:pt idx="6">
                  <c:v>-1.3899999999999999E-2</c:v>
                </c:pt>
                <c:pt idx="7">
                  <c:v>-1.4833333333333337E-2</c:v>
                </c:pt>
                <c:pt idx="8">
                  <c:v>-1.588064516129032E-2</c:v>
                </c:pt>
                <c:pt idx="9">
                  <c:v>-1.667096774193548E-2</c:v>
                </c:pt>
                <c:pt idx="10">
                  <c:v>-1.4864285714285712E-2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B9-E446-8A9C-333D26634D60}"/>
            </c:ext>
          </c:extLst>
        </c:ser>
        <c:ser>
          <c:idx val="1"/>
          <c:order val="1"/>
          <c:tx>
            <c:strRef>
              <c:f>'pricing intermédiation '!$CG$4</c:f>
              <c:strCache>
                <c:ptCount val="1"/>
                <c:pt idx="0">
                  <c:v>USDC-Banks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chemeClr val="bg1"/>
              </a:solidFill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'!$BK$5:$BK$15</c:f>
              <c:strCache>
                <c:ptCount val="11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</c:strCache>
            </c:strRef>
          </c:cat>
          <c:val>
            <c:numRef>
              <c:f>'pricing intermédiation '!$CG$5:$CG$15</c:f>
              <c:numCache>
                <c:formatCode>0.00%</c:formatCode>
                <c:ptCount val="11"/>
                <c:pt idx="0">
                  <c:v>-1.4484210526315787E-2</c:v>
                </c:pt>
                <c:pt idx="1">
                  <c:v>-1.6680645161290322E-2</c:v>
                </c:pt>
                <c:pt idx="2">
                  <c:v>-1.8470000000000007E-2</c:v>
                </c:pt>
                <c:pt idx="3">
                  <c:v>-1.7296774193548393E-2</c:v>
                </c:pt>
                <c:pt idx="4">
                  <c:v>-1.6067741935483867E-2</c:v>
                </c:pt>
                <c:pt idx="5">
                  <c:v>-1.4553333333333337E-2</c:v>
                </c:pt>
                <c:pt idx="6">
                  <c:v>-1.262258064516129E-2</c:v>
                </c:pt>
                <c:pt idx="7">
                  <c:v>-1.5980000000000001E-2</c:v>
                </c:pt>
                <c:pt idx="8">
                  <c:v>-1.6109677419354835E-2</c:v>
                </c:pt>
                <c:pt idx="9">
                  <c:v>-1.889677419354838E-2</c:v>
                </c:pt>
                <c:pt idx="10">
                  <c:v>-1.5985714285714284E-2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B9-E446-8A9C-333D26634D60}"/>
            </c:ext>
          </c:extLst>
        </c:ser>
        <c:ser>
          <c:idx val="2"/>
          <c:order val="2"/>
          <c:tx>
            <c:v>EURC-Banks</c:v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'pricing intermédiation '!$CE$5:$CE$15</c:f>
              <c:numCache>
                <c:formatCode>0.00%</c:formatCode>
                <c:ptCount val="11"/>
                <c:pt idx="3">
                  <c:v>-1.231724137931035E-2</c:v>
                </c:pt>
                <c:pt idx="4">
                  <c:v>-1.4519354838709675E-2</c:v>
                </c:pt>
                <c:pt idx="5">
                  <c:v>-1.3883333333333345E-2</c:v>
                </c:pt>
                <c:pt idx="6">
                  <c:v>-1.4187096774193548E-2</c:v>
                </c:pt>
                <c:pt idx="7">
                  <c:v>-1.196333333333334E-2</c:v>
                </c:pt>
                <c:pt idx="8">
                  <c:v>-1.1587096774193544E-2</c:v>
                </c:pt>
                <c:pt idx="9">
                  <c:v>-1.4348387096774193E-2</c:v>
                </c:pt>
                <c:pt idx="10">
                  <c:v>-1.3471428571428568E-2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AA-C04B-BBA4-16BF88A029E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2048534592"/>
        <c:axId val="1943176960"/>
      </c:barChart>
      <c:catAx>
        <c:axId val="20485345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176960"/>
        <c:crosses val="autoZero"/>
        <c:auto val="1"/>
        <c:lblAlgn val="ctr"/>
        <c:lblOffset val="100"/>
        <c:noMultiLvlLbl val="0"/>
      </c:catAx>
      <c:valAx>
        <c:axId val="1943176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485345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000" baseline="0"/>
              <a:t>EURC rates, </a:t>
            </a:r>
            <a:r>
              <a:rPr lang="fr-FR" sz="2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%, July 2025-April 2026</a:t>
            </a:r>
            <a:endParaRPr lang="fr-FR" sz="2000"/>
          </a:p>
        </c:rich>
      </c:tx>
      <c:layout>
        <c:manualLayout>
          <c:xMode val="edge"/>
          <c:yMode val="edge"/>
          <c:x val="0.43543528026718986"/>
          <c:y val="3.53231846750010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946194225721791E-2"/>
          <c:y val="0.12728018372703409"/>
          <c:w val="0.91564129483814527"/>
          <c:h val="0.69256762539195682"/>
        </c:manualLayout>
      </c:layout>
      <c:lineChart>
        <c:grouping val="standard"/>
        <c:varyColors val="0"/>
        <c:ser>
          <c:idx val="0"/>
          <c:order val="0"/>
          <c:tx>
            <c:strRef>
              <c:f>'pricing intermédiation '!$B$84:$D$84</c:f>
              <c:strCache>
                <c:ptCount val="1"/>
                <c:pt idx="0">
                  <c:v>borrow APY EURC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'pricing intermédiation '!$K$87:$K$369</c:f>
              <c:numCache>
                <c:formatCode>m/d/yy</c:formatCode>
                <c:ptCount val="283"/>
                <c:pt idx="0">
                  <c:v>45841</c:v>
                </c:pt>
                <c:pt idx="1">
                  <c:v>45842</c:v>
                </c:pt>
                <c:pt idx="2">
                  <c:v>45843</c:v>
                </c:pt>
                <c:pt idx="3">
                  <c:v>45844</c:v>
                </c:pt>
                <c:pt idx="4">
                  <c:v>45845</c:v>
                </c:pt>
                <c:pt idx="5">
                  <c:v>45846</c:v>
                </c:pt>
                <c:pt idx="6">
                  <c:v>45847</c:v>
                </c:pt>
                <c:pt idx="7">
                  <c:v>45848</c:v>
                </c:pt>
                <c:pt idx="8">
                  <c:v>45849</c:v>
                </c:pt>
                <c:pt idx="9">
                  <c:v>45850</c:v>
                </c:pt>
                <c:pt idx="10">
                  <c:v>45851</c:v>
                </c:pt>
                <c:pt idx="11">
                  <c:v>45852</c:v>
                </c:pt>
                <c:pt idx="12">
                  <c:v>45853</c:v>
                </c:pt>
                <c:pt idx="13">
                  <c:v>45854</c:v>
                </c:pt>
                <c:pt idx="14">
                  <c:v>45855</c:v>
                </c:pt>
                <c:pt idx="15">
                  <c:v>45856</c:v>
                </c:pt>
                <c:pt idx="16">
                  <c:v>45857</c:v>
                </c:pt>
                <c:pt idx="17">
                  <c:v>45858</c:v>
                </c:pt>
                <c:pt idx="18">
                  <c:v>45859</c:v>
                </c:pt>
                <c:pt idx="19">
                  <c:v>45860</c:v>
                </c:pt>
                <c:pt idx="20">
                  <c:v>45861</c:v>
                </c:pt>
                <c:pt idx="21">
                  <c:v>45862</c:v>
                </c:pt>
                <c:pt idx="22">
                  <c:v>45863</c:v>
                </c:pt>
                <c:pt idx="23">
                  <c:v>45864</c:v>
                </c:pt>
                <c:pt idx="24">
                  <c:v>45865</c:v>
                </c:pt>
                <c:pt idx="25">
                  <c:v>45866</c:v>
                </c:pt>
                <c:pt idx="26">
                  <c:v>45867</c:v>
                </c:pt>
                <c:pt idx="27">
                  <c:v>45868</c:v>
                </c:pt>
                <c:pt idx="28">
                  <c:v>45869</c:v>
                </c:pt>
                <c:pt idx="29">
                  <c:v>45870</c:v>
                </c:pt>
                <c:pt idx="30">
                  <c:v>45871</c:v>
                </c:pt>
                <c:pt idx="31">
                  <c:v>45872</c:v>
                </c:pt>
                <c:pt idx="32">
                  <c:v>45873</c:v>
                </c:pt>
                <c:pt idx="33">
                  <c:v>45874</c:v>
                </c:pt>
                <c:pt idx="34">
                  <c:v>45875</c:v>
                </c:pt>
                <c:pt idx="35">
                  <c:v>45876</c:v>
                </c:pt>
                <c:pt idx="36">
                  <c:v>45877</c:v>
                </c:pt>
                <c:pt idx="37">
                  <c:v>45878</c:v>
                </c:pt>
                <c:pt idx="38">
                  <c:v>45879</c:v>
                </c:pt>
                <c:pt idx="39">
                  <c:v>45880</c:v>
                </c:pt>
                <c:pt idx="40">
                  <c:v>45881</c:v>
                </c:pt>
                <c:pt idx="41">
                  <c:v>45882</c:v>
                </c:pt>
                <c:pt idx="42">
                  <c:v>45883</c:v>
                </c:pt>
                <c:pt idx="43">
                  <c:v>45884</c:v>
                </c:pt>
                <c:pt idx="44">
                  <c:v>45885</c:v>
                </c:pt>
                <c:pt idx="45">
                  <c:v>45886</c:v>
                </c:pt>
                <c:pt idx="46">
                  <c:v>45887</c:v>
                </c:pt>
                <c:pt idx="47">
                  <c:v>45888</c:v>
                </c:pt>
                <c:pt idx="48">
                  <c:v>45889</c:v>
                </c:pt>
                <c:pt idx="49">
                  <c:v>45890</c:v>
                </c:pt>
                <c:pt idx="50">
                  <c:v>45891</c:v>
                </c:pt>
                <c:pt idx="51">
                  <c:v>45892</c:v>
                </c:pt>
                <c:pt idx="52">
                  <c:v>45893</c:v>
                </c:pt>
                <c:pt idx="53">
                  <c:v>45894</c:v>
                </c:pt>
                <c:pt idx="54">
                  <c:v>45895</c:v>
                </c:pt>
                <c:pt idx="55">
                  <c:v>45896</c:v>
                </c:pt>
                <c:pt idx="56">
                  <c:v>45897</c:v>
                </c:pt>
                <c:pt idx="57">
                  <c:v>45898</c:v>
                </c:pt>
                <c:pt idx="58">
                  <c:v>45899</c:v>
                </c:pt>
                <c:pt idx="59">
                  <c:v>45900</c:v>
                </c:pt>
                <c:pt idx="60">
                  <c:v>45901</c:v>
                </c:pt>
                <c:pt idx="61">
                  <c:v>45902</c:v>
                </c:pt>
                <c:pt idx="62">
                  <c:v>45903</c:v>
                </c:pt>
                <c:pt idx="63">
                  <c:v>45904</c:v>
                </c:pt>
                <c:pt idx="64">
                  <c:v>45905</c:v>
                </c:pt>
                <c:pt idx="65">
                  <c:v>45906</c:v>
                </c:pt>
                <c:pt idx="66">
                  <c:v>45907</c:v>
                </c:pt>
                <c:pt idx="67">
                  <c:v>45908</c:v>
                </c:pt>
                <c:pt idx="68">
                  <c:v>45909</c:v>
                </c:pt>
                <c:pt idx="69">
                  <c:v>45910</c:v>
                </c:pt>
                <c:pt idx="70">
                  <c:v>45911</c:v>
                </c:pt>
                <c:pt idx="71">
                  <c:v>45912</c:v>
                </c:pt>
                <c:pt idx="72">
                  <c:v>45913</c:v>
                </c:pt>
                <c:pt idx="73">
                  <c:v>45914</c:v>
                </c:pt>
                <c:pt idx="74">
                  <c:v>45915</c:v>
                </c:pt>
                <c:pt idx="75">
                  <c:v>45916</c:v>
                </c:pt>
                <c:pt idx="76">
                  <c:v>45917</c:v>
                </c:pt>
                <c:pt idx="77">
                  <c:v>45918</c:v>
                </c:pt>
                <c:pt idx="78">
                  <c:v>45919</c:v>
                </c:pt>
                <c:pt idx="79">
                  <c:v>45920</c:v>
                </c:pt>
                <c:pt idx="80">
                  <c:v>45921</c:v>
                </c:pt>
                <c:pt idx="81">
                  <c:v>45922</c:v>
                </c:pt>
                <c:pt idx="82">
                  <c:v>45923</c:v>
                </c:pt>
                <c:pt idx="83">
                  <c:v>45924</c:v>
                </c:pt>
                <c:pt idx="84">
                  <c:v>45925</c:v>
                </c:pt>
                <c:pt idx="85">
                  <c:v>45926</c:v>
                </c:pt>
                <c:pt idx="86">
                  <c:v>45927</c:v>
                </c:pt>
                <c:pt idx="87">
                  <c:v>45928</c:v>
                </c:pt>
                <c:pt idx="88">
                  <c:v>45929</c:v>
                </c:pt>
                <c:pt idx="89">
                  <c:v>45930</c:v>
                </c:pt>
                <c:pt idx="90">
                  <c:v>45931</c:v>
                </c:pt>
                <c:pt idx="91">
                  <c:v>45932</c:v>
                </c:pt>
                <c:pt idx="92">
                  <c:v>45933</c:v>
                </c:pt>
                <c:pt idx="93">
                  <c:v>45934</c:v>
                </c:pt>
                <c:pt idx="94">
                  <c:v>45935</c:v>
                </c:pt>
                <c:pt idx="95">
                  <c:v>45936</c:v>
                </c:pt>
                <c:pt idx="96">
                  <c:v>45937</c:v>
                </c:pt>
                <c:pt idx="97">
                  <c:v>45938</c:v>
                </c:pt>
                <c:pt idx="98">
                  <c:v>45939</c:v>
                </c:pt>
                <c:pt idx="99">
                  <c:v>45940</c:v>
                </c:pt>
                <c:pt idx="100">
                  <c:v>45941</c:v>
                </c:pt>
                <c:pt idx="101">
                  <c:v>45942</c:v>
                </c:pt>
                <c:pt idx="102">
                  <c:v>45943</c:v>
                </c:pt>
                <c:pt idx="103">
                  <c:v>45944</c:v>
                </c:pt>
                <c:pt idx="104">
                  <c:v>45945</c:v>
                </c:pt>
                <c:pt idx="105">
                  <c:v>45946</c:v>
                </c:pt>
                <c:pt idx="106">
                  <c:v>45947</c:v>
                </c:pt>
                <c:pt idx="107">
                  <c:v>45948</c:v>
                </c:pt>
                <c:pt idx="108">
                  <c:v>45949</c:v>
                </c:pt>
                <c:pt idx="109">
                  <c:v>45950</c:v>
                </c:pt>
                <c:pt idx="110">
                  <c:v>45951</c:v>
                </c:pt>
                <c:pt idx="111">
                  <c:v>45952</c:v>
                </c:pt>
                <c:pt idx="112">
                  <c:v>45953</c:v>
                </c:pt>
                <c:pt idx="113">
                  <c:v>45954</c:v>
                </c:pt>
                <c:pt idx="114">
                  <c:v>45955</c:v>
                </c:pt>
                <c:pt idx="115">
                  <c:v>45956</c:v>
                </c:pt>
                <c:pt idx="116">
                  <c:v>45957</c:v>
                </c:pt>
                <c:pt idx="117">
                  <c:v>45958</c:v>
                </c:pt>
                <c:pt idx="118">
                  <c:v>45959</c:v>
                </c:pt>
                <c:pt idx="119">
                  <c:v>45960</c:v>
                </c:pt>
                <c:pt idx="120">
                  <c:v>45961</c:v>
                </c:pt>
                <c:pt idx="121">
                  <c:v>45962</c:v>
                </c:pt>
                <c:pt idx="122">
                  <c:v>45963</c:v>
                </c:pt>
                <c:pt idx="123">
                  <c:v>45964</c:v>
                </c:pt>
                <c:pt idx="124">
                  <c:v>45965</c:v>
                </c:pt>
                <c:pt idx="125">
                  <c:v>45966</c:v>
                </c:pt>
                <c:pt idx="126">
                  <c:v>45967</c:v>
                </c:pt>
                <c:pt idx="127">
                  <c:v>45968</c:v>
                </c:pt>
                <c:pt idx="128">
                  <c:v>45969</c:v>
                </c:pt>
                <c:pt idx="129">
                  <c:v>45970</c:v>
                </c:pt>
                <c:pt idx="130">
                  <c:v>45971</c:v>
                </c:pt>
                <c:pt idx="131">
                  <c:v>45972</c:v>
                </c:pt>
                <c:pt idx="132">
                  <c:v>45973</c:v>
                </c:pt>
                <c:pt idx="133">
                  <c:v>45974</c:v>
                </c:pt>
                <c:pt idx="134">
                  <c:v>45975</c:v>
                </c:pt>
                <c:pt idx="135">
                  <c:v>45976</c:v>
                </c:pt>
                <c:pt idx="136">
                  <c:v>45977</c:v>
                </c:pt>
                <c:pt idx="137">
                  <c:v>45978</c:v>
                </c:pt>
                <c:pt idx="138">
                  <c:v>45979</c:v>
                </c:pt>
                <c:pt idx="139">
                  <c:v>45980</c:v>
                </c:pt>
                <c:pt idx="140">
                  <c:v>45981</c:v>
                </c:pt>
                <c:pt idx="141">
                  <c:v>45982</c:v>
                </c:pt>
                <c:pt idx="142">
                  <c:v>45983</c:v>
                </c:pt>
                <c:pt idx="143">
                  <c:v>45984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45990</c:v>
                </c:pt>
                <c:pt idx="150">
                  <c:v>45991</c:v>
                </c:pt>
                <c:pt idx="151">
                  <c:v>45992</c:v>
                </c:pt>
                <c:pt idx="152">
                  <c:v>45993</c:v>
                </c:pt>
                <c:pt idx="153">
                  <c:v>45994</c:v>
                </c:pt>
                <c:pt idx="154">
                  <c:v>45995</c:v>
                </c:pt>
                <c:pt idx="155">
                  <c:v>45996</c:v>
                </c:pt>
                <c:pt idx="156">
                  <c:v>45997</c:v>
                </c:pt>
                <c:pt idx="157">
                  <c:v>45998</c:v>
                </c:pt>
                <c:pt idx="158">
                  <c:v>45999</c:v>
                </c:pt>
                <c:pt idx="159">
                  <c:v>46000</c:v>
                </c:pt>
                <c:pt idx="160">
                  <c:v>46001</c:v>
                </c:pt>
                <c:pt idx="161">
                  <c:v>46002</c:v>
                </c:pt>
                <c:pt idx="162">
                  <c:v>46003</c:v>
                </c:pt>
                <c:pt idx="163">
                  <c:v>46004</c:v>
                </c:pt>
                <c:pt idx="164">
                  <c:v>46005</c:v>
                </c:pt>
                <c:pt idx="165">
                  <c:v>46006</c:v>
                </c:pt>
                <c:pt idx="166">
                  <c:v>46007</c:v>
                </c:pt>
                <c:pt idx="167">
                  <c:v>46008</c:v>
                </c:pt>
                <c:pt idx="168">
                  <c:v>46009</c:v>
                </c:pt>
                <c:pt idx="169">
                  <c:v>46010</c:v>
                </c:pt>
                <c:pt idx="170">
                  <c:v>46011</c:v>
                </c:pt>
                <c:pt idx="171">
                  <c:v>46012</c:v>
                </c:pt>
                <c:pt idx="172">
                  <c:v>46013</c:v>
                </c:pt>
                <c:pt idx="173">
                  <c:v>46014</c:v>
                </c:pt>
                <c:pt idx="174">
                  <c:v>46015</c:v>
                </c:pt>
                <c:pt idx="175">
                  <c:v>46016</c:v>
                </c:pt>
                <c:pt idx="176">
                  <c:v>46017</c:v>
                </c:pt>
                <c:pt idx="177">
                  <c:v>46018</c:v>
                </c:pt>
                <c:pt idx="178">
                  <c:v>46019</c:v>
                </c:pt>
                <c:pt idx="179">
                  <c:v>46020</c:v>
                </c:pt>
                <c:pt idx="180">
                  <c:v>46021</c:v>
                </c:pt>
                <c:pt idx="181">
                  <c:v>46022</c:v>
                </c:pt>
                <c:pt idx="182">
                  <c:v>46023</c:v>
                </c:pt>
                <c:pt idx="183">
                  <c:v>46024</c:v>
                </c:pt>
                <c:pt idx="184">
                  <c:v>46025</c:v>
                </c:pt>
                <c:pt idx="185">
                  <c:v>46026</c:v>
                </c:pt>
                <c:pt idx="186">
                  <c:v>46027</c:v>
                </c:pt>
                <c:pt idx="187">
                  <c:v>46028</c:v>
                </c:pt>
                <c:pt idx="188">
                  <c:v>46029</c:v>
                </c:pt>
                <c:pt idx="189">
                  <c:v>46030</c:v>
                </c:pt>
                <c:pt idx="190">
                  <c:v>46031</c:v>
                </c:pt>
                <c:pt idx="191">
                  <c:v>46032</c:v>
                </c:pt>
                <c:pt idx="192">
                  <c:v>46033</c:v>
                </c:pt>
                <c:pt idx="193">
                  <c:v>46034</c:v>
                </c:pt>
                <c:pt idx="194">
                  <c:v>46035</c:v>
                </c:pt>
                <c:pt idx="195">
                  <c:v>46036</c:v>
                </c:pt>
                <c:pt idx="196">
                  <c:v>46037</c:v>
                </c:pt>
                <c:pt idx="197">
                  <c:v>46038</c:v>
                </c:pt>
                <c:pt idx="198">
                  <c:v>46039</c:v>
                </c:pt>
                <c:pt idx="199">
                  <c:v>46040</c:v>
                </c:pt>
                <c:pt idx="200">
                  <c:v>46041</c:v>
                </c:pt>
                <c:pt idx="201">
                  <c:v>46042</c:v>
                </c:pt>
                <c:pt idx="202">
                  <c:v>46043</c:v>
                </c:pt>
                <c:pt idx="203">
                  <c:v>46044</c:v>
                </c:pt>
                <c:pt idx="204">
                  <c:v>46045</c:v>
                </c:pt>
                <c:pt idx="205">
                  <c:v>46046</c:v>
                </c:pt>
                <c:pt idx="206">
                  <c:v>46047</c:v>
                </c:pt>
                <c:pt idx="207">
                  <c:v>46048</c:v>
                </c:pt>
                <c:pt idx="208">
                  <c:v>46049</c:v>
                </c:pt>
                <c:pt idx="209">
                  <c:v>46050</c:v>
                </c:pt>
                <c:pt idx="210">
                  <c:v>46051</c:v>
                </c:pt>
                <c:pt idx="211">
                  <c:v>46052</c:v>
                </c:pt>
                <c:pt idx="212">
                  <c:v>46053</c:v>
                </c:pt>
                <c:pt idx="213">
                  <c:v>46054</c:v>
                </c:pt>
                <c:pt idx="214">
                  <c:v>46055</c:v>
                </c:pt>
                <c:pt idx="215">
                  <c:v>46056</c:v>
                </c:pt>
                <c:pt idx="216">
                  <c:v>46057</c:v>
                </c:pt>
                <c:pt idx="217">
                  <c:v>46058</c:v>
                </c:pt>
                <c:pt idx="218">
                  <c:v>46059</c:v>
                </c:pt>
                <c:pt idx="219">
                  <c:v>46060</c:v>
                </c:pt>
                <c:pt idx="220">
                  <c:v>46061</c:v>
                </c:pt>
                <c:pt idx="221">
                  <c:v>46062</c:v>
                </c:pt>
                <c:pt idx="222">
                  <c:v>46063</c:v>
                </c:pt>
                <c:pt idx="223">
                  <c:v>46064</c:v>
                </c:pt>
                <c:pt idx="224">
                  <c:v>46065</c:v>
                </c:pt>
                <c:pt idx="225">
                  <c:v>46066</c:v>
                </c:pt>
                <c:pt idx="226">
                  <c:v>46067</c:v>
                </c:pt>
                <c:pt idx="227">
                  <c:v>46068</c:v>
                </c:pt>
                <c:pt idx="228">
                  <c:v>46069</c:v>
                </c:pt>
                <c:pt idx="229">
                  <c:v>46070</c:v>
                </c:pt>
                <c:pt idx="230">
                  <c:v>46071</c:v>
                </c:pt>
                <c:pt idx="231">
                  <c:v>46072</c:v>
                </c:pt>
                <c:pt idx="232">
                  <c:v>46073</c:v>
                </c:pt>
                <c:pt idx="233">
                  <c:v>46074</c:v>
                </c:pt>
                <c:pt idx="234">
                  <c:v>46075</c:v>
                </c:pt>
                <c:pt idx="235">
                  <c:v>46076</c:v>
                </c:pt>
                <c:pt idx="236">
                  <c:v>46077</c:v>
                </c:pt>
                <c:pt idx="237">
                  <c:v>46078</c:v>
                </c:pt>
                <c:pt idx="238">
                  <c:v>46079</c:v>
                </c:pt>
                <c:pt idx="239">
                  <c:v>46080</c:v>
                </c:pt>
                <c:pt idx="240">
                  <c:v>46081</c:v>
                </c:pt>
                <c:pt idx="241">
                  <c:v>46082</c:v>
                </c:pt>
                <c:pt idx="242">
                  <c:v>46083</c:v>
                </c:pt>
                <c:pt idx="243">
                  <c:v>46084</c:v>
                </c:pt>
                <c:pt idx="244">
                  <c:v>46085</c:v>
                </c:pt>
                <c:pt idx="245">
                  <c:v>46086</c:v>
                </c:pt>
                <c:pt idx="246">
                  <c:v>46087</c:v>
                </c:pt>
                <c:pt idx="247">
                  <c:v>46088</c:v>
                </c:pt>
                <c:pt idx="248">
                  <c:v>46089</c:v>
                </c:pt>
                <c:pt idx="249">
                  <c:v>46090</c:v>
                </c:pt>
                <c:pt idx="250">
                  <c:v>46091</c:v>
                </c:pt>
                <c:pt idx="251">
                  <c:v>46092</c:v>
                </c:pt>
                <c:pt idx="252">
                  <c:v>46093</c:v>
                </c:pt>
                <c:pt idx="253">
                  <c:v>46094</c:v>
                </c:pt>
                <c:pt idx="254">
                  <c:v>46095</c:v>
                </c:pt>
                <c:pt idx="255">
                  <c:v>46096</c:v>
                </c:pt>
                <c:pt idx="256">
                  <c:v>46097</c:v>
                </c:pt>
                <c:pt idx="257">
                  <c:v>46098</c:v>
                </c:pt>
                <c:pt idx="258">
                  <c:v>46099</c:v>
                </c:pt>
                <c:pt idx="259">
                  <c:v>46100</c:v>
                </c:pt>
                <c:pt idx="260">
                  <c:v>46101</c:v>
                </c:pt>
                <c:pt idx="261">
                  <c:v>46102</c:v>
                </c:pt>
                <c:pt idx="262">
                  <c:v>46103</c:v>
                </c:pt>
                <c:pt idx="263">
                  <c:v>46104</c:v>
                </c:pt>
                <c:pt idx="264">
                  <c:v>46105</c:v>
                </c:pt>
                <c:pt idx="265">
                  <c:v>46106</c:v>
                </c:pt>
                <c:pt idx="266">
                  <c:v>46107</c:v>
                </c:pt>
                <c:pt idx="267">
                  <c:v>46108</c:v>
                </c:pt>
                <c:pt idx="268">
                  <c:v>46109</c:v>
                </c:pt>
                <c:pt idx="269">
                  <c:v>46110</c:v>
                </c:pt>
                <c:pt idx="270">
                  <c:v>46111</c:v>
                </c:pt>
                <c:pt idx="271">
                  <c:v>46112</c:v>
                </c:pt>
                <c:pt idx="272">
                  <c:v>46113</c:v>
                </c:pt>
                <c:pt idx="273">
                  <c:v>46114</c:v>
                </c:pt>
                <c:pt idx="274">
                  <c:v>46115</c:v>
                </c:pt>
                <c:pt idx="275">
                  <c:v>46116</c:v>
                </c:pt>
                <c:pt idx="276">
                  <c:v>46117</c:v>
                </c:pt>
                <c:pt idx="277">
                  <c:v>46118</c:v>
                </c:pt>
                <c:pt idx="278">
                  <c:v>46119</c:v>
                </c:pt>
                <c:pt idx="279">
                  <c:v>46120</c:v>
                </c:pt>
                <c:pt idx="280">
                  <c:v>46121</c:v>
                </c:pt>
                <c:pt idx="281">
                  <c:v>46122</c:v>
                </c:pt>
                <c:pt idx="282">
                  <c:v>46123</c:v>
                </c:pt>
              </c:numCache>
            </c:numRef>
          </c:cat>
          <c:val>
            <c:numRef>
              <c:f>'pricing intermédiation '!$D$87:$D$369</c:f>
              <c:numCache>
                <c:formatCode>0.00%</c:formatCode>
                <c:ptCount val="283"/>
                <c:pt idx="0">
                  <c:v>2.06E-2</c:v>
                </c:pt>
                <c:pt idx="1">
                  <c:v>6.7799999999999999E-2</c:v>
                </c:pt>
                <c:pt idx="2">
                  <c:v>8.14E-2</c:v>
                </c:pt>
                <c:pt idx="3">
                  <c:v>3.4500000000000003E-2</c:v>
                </c:pt>
                <c:pt idx="4">
                  <c:v>4.5899999999999996E-2</c:v>
                </c:pt>
                <c:pt idx="5">
                  <c:v>4.7300000000000002E-2</c:v>
                </c:pt>
                <c:pt idx="6">
                  <c:v>9.7899999999999987E-2</c:v>
                </c:pt>
                <c:pt idx="7">
                  <c:v>1.6E-2</c:v>
                </c:pt>
                <c:pt idx="8">
                  <c:v>2.9600000000000001E-2</c:v>
                </c:pt>
                <c:pt idx="9">
                  <c:v>1.6799999999999999E-2</c:v>
                </c:pt>
                <c:pt idx="10">
                  <c:v>4.0199999999999993E-2</c:v>
                </c:pt>
                <c:pt idx="11">
                  <c:v>3.49E-2</c:v>
                </c:pt>
                <c:pt idx="12">
                  <c:v>3.8900000000000004E-2</c:v>
                </c:pt>
                <c:pt idx="13">
                  <c:v>4.7199999999999999E-2</c:v>
                </c:pt>
                <c:pt idx="14">
                  <c:v>4.5700000000000005E-2</c:v>
                </c:pt>
                <c:pt idx="15">
                  <c:v>3.9699999999999999E-2</c:v>
                </c:pt>
                <c:pt idx="16">
                  <c:v>5.3099999999999994E-2</c:v>
                </c:pt>
                <c:pt idx="17">
                  <c:v>6.0999999999999999E-2</c:v>
                </c:pt>
                <c:pt idx="18">
                  <c:v>4.6600000000000003E-2</c:v>
                </c:pt>
                <c:pt idx="19">
                  <c:v>5.0099999999999999E-2</c:v>
                </c:pt>
                <c:pt idx="20">
                  <c:v>4.4000000000000004E-2</c:v>
                </c:pt>
                <c:pt idx="21">
                  <c:v>3.9399999999999998E-2</c:v>
                </c:pt>
                <c:pt idx="22">
                  <c:v>4.7800000000000002E-2</c:v>
                </c:pt>
                <c:pt idx="23">
                  <c:v>4.1200000000000001E-2</c:v>
                </c:pt>
                <c:pt idx="24">
                  <c:v>9.5700000000000007E-2</c:v>
                </c:pt>
                <c:pt idx="25">
                  <c:v>0.1202</c:v>
                </c:pt>
                <c:pt idx="26">
                  <c:v>6.6100000000000006E-2</c:v>
                </c:pt>
                <c:pt idx="27">
                  <c:v>6.7000000000000004E-2</c:v>
                </c:pt>
                <c:pt idx="28">
                  <c:v>8.9399999999999993E-2</c:v>
                </c:pt>
                <c:pt idx="29">
                  <c:v>4.1500000000000002E-2</c:v>
                </c:pt>
                <c:pt idx="30">
                  <c:v>5.0599999999999999E-2</c:v>
                </c:pt>
                <c:pt idx="31">
                  <c:v>5.5E-2</c:v>
                </c:pt>
                <c:pt idx="32">
                  <c:v>4.1599999999999998E-2</c:v>
                </c:pt>
                <c:pt idx="33">
                  <c:v>6.1399999999999996E-2</c:v>
                </c:pt>
                <c:pt idx="34">
                  <c:v>4.4600000000000001E-2</c:v>
                </c:pt>
                <c:pt idx="35">
                  <c:v>5.7999999999999996E-2</c:v>
                </c:pt>
                <c:pt idx="36">
                  <c:v>5.3499999999999999E-2</c:v>
                </c:pt>
                <c:pt idx="37">
                  <c:v>4.6699999999999998E-2</c:v>
                </c:pt>
                <c:pt idx="38">
                  <c:v>4.8399999999999999E-2</c:v>
                </c:pt>
                <c:pt idx="39">
                  <c:v>6.4600000000000005E-2</c:v>
                </c:pt>
                <c:pt idx="40">
                  <c:v>5.28E-2</c:v>
                </c:pt>
                <c:pt idx="41">
                  <c:v>6.7599999999999993E-2</c:v>
                </c:pt>
                <c:pt idx="42">
                  <c:v>5.5199999999999999E-2</c:v>
                </c:pt>
                <c:pt idx="43">
                  <c:v>5.1900000000000002E-2</c:v>
                </c:pt>
                <c:pt idx="44">
                  <c:v>6.0700000000000004E-2</c:v>
                </c:pt>
                <c:pt idx="45">
                  <c:v>6.6000000000000003E-2</c:v>
                </c:pt>
                <c:pt idx="46">
                  <c:v>7.0099999999999996E-2</c:v>
                </c:pt>
                <c:pt idx="47">
                  <c:v>8.1000000000000003E-2</c:v>
                </c:pt>
                <c:pt idx="48">
                  <c:v>6.0999999999999999E-2</c:v>
                </c:pt>
                <c:pt idx="49">
                  <c:v>6.4899999999999999E-2</c:v>
                </c:pt>
                <c:pt idx="50">
                  <c:v>7.1500000000000008E-2</c:v>
                </c:pt>
                <c:pt idx="51">
                  <c:v>6.0999999999999999E-2</c:v>
                </c:pt>
                <c:pt idx="52">
                  <c:v>6.8600000000000008E-2</c:v>
                </c:pt>
                <c:pt idx="53">
                  <c:v>7.4400000000000008E-2</c:v>
                </c:pt>
                <c:pt idx="54">
                  <c:v>5.7599999999999998E-2</c:v>
                </c:pt>
                <c:pt idx="55">
                  <c:v>5.2900000000000003E-2</c:v>
                </c:pt>
                <c:pt idx="56">
                  <c:v>5.7800000000000004E-2</c:v>
                </c:pt>
                <c:pt idx="57">
                  <c:v>5.7599999999999998E-2</c:v>
                </c:pt>
                <c:pt idx="58">
                  <c:v>5.6500000000000002E-2</c:v>
                </c:pt>
                <c:pt idx="59">
                  <c:v>5.1799999999999999E-2</c:v>
                </c:pt>
                <c:pt idx="60">
                  <c:v>5.5800000000000002E-2</c:v>
                </c:pt>
                <c:pt idx="61">
                  <c:v>6.0899999999999996E-2</c:v>
                </c:pt>
                <c:pt idx="62">
                  <c:v>6.1399999999999996E-2</c:v>
                </c:pt>
                <c:pt idx="63">
                  <c:v>4.4600000000000001E-2</c:v>
                </c:pt>
                <c:pt idx="64">
                  <c:v>6.2600000000000003E-2</c:v>
                </c:pt>
                <c:pt idx="65">
                  <c:v>7.0199999999999999E-2</c:v>
                </c:pt>
                <c:pt idx="66">
                  <c:v>7.6799999999999993E-2</c:v>
                </c:pt>
                <c:pt idx="67">
                  <c:v>6.1200000000000004E-2</c:v>
                </c:pt>
                <c:pt idx="68">
                  <c:v>5.8400000000000001E-2</c:v>
                </c:pt>
                <c:pt idx="69">
                  <c:v>5.7300000000000004E-2</c:v>
                </c:pt>
                <c:pt idx="70">
                  <c:v>5.1399999999999994E-2</c:v>
                </c:pt>
                <c:pt idx="71">
                  <c:v>5.57E-2</c:v>
                </c:pt>
                <c:pt idx="72">
                  <c:v>4.6199999999999998E-2</c:v>
                </c:pt>
                <c:pt idx="73">
                  <c:v>6.0299999999999999E-2</c:v>
                </c:pt>
                <c:pt idx="74">
                  <c:v>5.5899999999999998E-2</c:v>
                </c:pt>
                <c:pt idx="75">
                  <c:v>4.6100000000000002E-2</c:v>
                </c:pt>
                <c:pt idx="76">
                  <c:v>6.3500000000000001E-2</c:v>
                </c:pt>
                <c:pt idx="77">
                  <c:v>4.9000000000000002E-2</c:v>
                </c:pt>
                <c:pt idx="78">
                  <c:v>6.0499999999999998E-2</c:v>
                </c:pt>
                <c:pt idx="79">
                  <c:v>4.6399999999999997E-2</c:v>
                </c:pt>
                <c:pt idx="80">
                  <c:v>5.9500000000000004E-2</c:v>
                </c:pt>
                <c:pt idx="81">
                  <c:v>5.5500000000000001E-2</c:v>
                </c:pt>
                <c:pt idx="82">
                  <c:v>4.8300000000000003E-2</c:v>
                </c:pt>
                <c:pt idx="83">
                  <c:v>7.1900000000000006E-2</c:v>
                </c:pt>
                <c:pt idx="84">
                  <c:v>4.5899999999999996E-2</c:v>
                </c:pt>
                <c:pt idx="85">
                  <c:v>4.5700000000000005E-2</c:v>
                </c:pt>
                <c:pt idx="86">
                  <c:v>4.8099999999999997E-2</c:v>
                </c:pt>
                <c:pt idx="87">
                  <c:v>4.7599999999999996E-2</c:v>
                </c:pt>
                <c:pt idx="88">
                  <c:v>4.4500000000000005E-2</c:v>
                </c:pt>
                <c:pt idx="89">
                  <c:v>4.2900000000000001E-2</c:v>
                </c:pt>
                <c:pt idx="90">
                  <c:v>5.4600000000000003E-2</c:v>
                </c:pt>
                <c:pt idx="91">
                  <c:v>5.7500000000000002E-2</c:v>
                </c:pt>
                <c:pt idx="92">
                  <c:v>5.8099999999999999E-2</c:v>
                </c:pt>
                <c:pt idx="93">
                  <c:v>5.5199999999999999E-2</c:v>
                </c:pt>
                <c:pt idx="94">
                  <c:v>5.8600000000000006E-2</c:v>
                </c:pt>
                <c:pt idx="95">
                  <c:v>5.8200000000000002E-2</c:v>
                </c:pt>
                <c:pt idx="96">
                  <c:v>5.8899999999999994E-2</c:v>
                </c:pt>
                <c:pt idx="97">
                  <c:v>0.06</c:v>
                </c:pt>
                <c:pt idx="98">
                  <c:v>5.3699999999999998E-2</c:v>
                </c:pt>
                <c:pt idx="99">
                  <c:v>0.06</c:v>
                </c:pt>
                <c:pt idx="100">
                  <c:v>6.0999999999999999E-2</c:v>
                </c:pt>
                <c:pt idx="101">
                  <c:v>4.87E-2</c:v>
                </c:pt>
                <c:pt idx="102">
                  <c:v>6.54E-2</c:v>
                </c:pt>
                <c:pt idx="103">
                  <c:v>4.5599999999999995E-2</c:v>
                </c:pt>
                <c:pt idx="104">
                  <c:v>5.7300000000000004E-2</c:v>
                </c:pt>
                <c:pt idx="105">
                  <c:v>5.9699999999999996E-2</c:v>
                </c:pt>
                <c:pt idx="106">
                  <c:v>5.8400000000000001E-2</c:v>
                </c:pt>
                <c:pt idx="107">
                  <c:v>5.1200000000000002E-2</c:v>
                </c:pt>
                <c:pt idx="108">
                  <c:v>6.1200000000000004E-2</c:v>
                </c:pt>
                <c:pt idx="109">
                  <c:v>6.2E-2</c:v>
                </c:pt>
                <c:pt idx="110">
                  <c:v>5.0199999999999995E-2</c:v>
                </c:pt>
                <c:pt idx="111">
                  <c:v>5.5999999999999994E-2</c:v>
                </c:pt>
                <c:pt idx="112">
                  <c:v>5.04E-2</c:v>
                </c:pt>
                <c:pt idx="113">
                  <c:v>5.0700000000000002E-2</c:v>
                </c:pt>
                <c:pt idx="114">
                  <c:v>4.7500000000000001E-2</c:v>
                </c:pt>
                <c:pt idx="115">
                  <c:v>4.4600000000000001E-2</c:v>
                </c:pt>
                <c:pt idx="116">
                  <c:v>4.3799999999999999E-2</c:v>
                </c:pt>
                <c:pt idx="117">
                  <c:v>4.1799999999999997E-2</c:v>
                </c:pt>
                <c:pt idx="118">
                  <c:v>5.16E-2</c:v>
                </c:pt>
                <c:pt idx="119">
                  <c:v>3.8699999999999998E-2</c:v>
                </c:pt>
                <c:pt idx="120">
                  <c:v>6.0700000000000004E-2</c:v>
                </c:pt>
                <c:pt idx="121">
                  <c:v>5.0999999999999997E-2</c:v>
                </c:pt>
                <c:pt idx="122">
                  <c:v>5.6100000000000004E-2</c:v>
                </c:pt>
                <c:pt idx="123">
                  <c:v>5.21E-2</c:v>
                </c:pt>
                <c:pt idx="124">
                  <c:v>5.4199999999999998E-2</c:v>
                </c:pt>
                <c:pt idx="125">
                  <c:v>5.5099999999999996E-2</c:v>
                </c:pt>
                <c:pt idx="126">
                  <c:v>4.0999999999999995E-2</c:v>
                </c:pt>
                <c:pt idx="127">
                  <c:v>5.5800000000000002E-2</c:v>
                </c:pt>
                <c:pt idx="128">
                  <c:v>4.2199999999999994E-2</c:v>
                </c:pt>
                <c:pt idx="129">
                  <c:v>5.0300000000000004E-2</c:v>
                </c:pt>
                <c:pt idx="130">
                  <c:v>4.8099999999999997E-2</c:v>
                </c:pt>
                <c:pt idx="131">
                  <c:v>5.2999999999999999E-2</c:v>
                </c:pt>
                <c:pt idx="132">
                  <c:v>4.5999999999999999E-2</c:v>
                </c:pt>
                <c:pt idx="133">
                  <c:v>5.16E-2</c:v>
                </c:pt>
                <c:pt idx="134">
                  <c:v>4.58E-2</c:v>
                </c:pt>
                <c:pt idx="135">
                  <c:v>4.4299999999999999E-2</c:v>
                </c:pt>
                <c:pt idx="136">
                  <c:v>5.0799999999999998E-2</c:v>
                </c:pt>
                <c:pt idx="137">
                  <c:v>5.4199999999999998E-2</c:v>
                </c:pt>
                <c:pt idx="138">
                  <c:v>4.5899999999999996E-2</c:v>
                </c:pt>
                <c:pt idx="139">
                  <c:v>4.0500000000000001E-2</c:v>
                </c:pt>
                <c:pt idx="140">
                  <c:v>5.21E-2</c:v>
                </c:pt>
                <c:pt idx="141">
                  <c:v>4.3200000000000002E-2</c:v>
                </c:pt>
                <c:pt idx="142">
                  <c:v>4.0500000000000001E-2</c:v>
                </c:pt>
                <c:pt idx="143">
                  <c:v>4.5899999999999996E-2</c:v>
                </c:pt>
                <c:pt idx="144">
                  <c:v>4.1399999999999999E-2</c:v>
                </c:pt>
                <c:pt idx="145">
                  <c:v>3.4200000000000001E-2</c:v>
                </c:pt>
                <c:pt idx="146">
                  <c:v>4.6600000000000003E-2</c:v>
                </c:pt>
                <c:pt idx="147">
                  <c:v>4.1299999999999996E-2</c:v>
                </c:pt>
                <c:pt idx="148">
                  <c:v>3.5099999999999999E-2</c:v>
                </c:pt>
                <c:pt idx="149">
                  <c:v>4.0899999999999999E-2</c:v>
                </c:pt>
                <c:pt idx="150">
                  <c:v>3.7999999999999999E-2</c:v>
                </c:pt>
                <c:pt idx="151">
                  <c:v>4.24E-2</c:v>
                </c:pt>
                <c:pt idx="152">
                  <c:v>3.3500000000000002E-2</c:v>
                </c:pt>
                <c:pt idx="153">
                  <c:v>3.3300000000000003E-2</c:v>
                </c:pt>
                <c:pt idx="154">
                  <c:v>3.8300000000000001E-2</c:v>
                </c:pt>
                <c:pt idx="155">
                  <c:v>3.6900000000000002E-2</c:v>
                </c:pt>
                <c:pt idx="156">
                  <c:v>3.3599999999999998E-2</c:v>
                </c:pt>
                <c:pt idx="157">
                  <c:v>3.8699999999999998E-2</c:v>
                </c:pt>
                <c:pt idx="158">
                  <c:v>4.2500000000000003E-2</c:v>
                </c:pt>
                <c:pt idx="159">
                  <c:v>3.2199999999999999E-2</c:v>
                </c:pt>
                <c:pt idx="160">
                  <c:v>3.7000000000000005E-2</c:v>
                </c:pt>
                <c:pt idx="161">
                  <c:v>3.8699999999999998E-2</c:v>
                </c:pt>
                <c:pt idx="162">
                  <c:v>3.7999999999999999E-2</c:v>
                </c:pt>
                <c:pt idx="163">
                  <c:v>3.6400000000000002E-2</c:v>
                </c:pt>
                <c:pt idx="164">
                  <c:v>3.56E-2</c:v>
                </c:pt>
                <c:pt idx="165">
                  <c:v>4.3499999999999997E-2</c:v>
                </c:pt>
                <c:pt idx="166">
                  <c:v>4.2800000000000005E-2</c:v>
                </c:pt>
                <c:pt idx="167">
                  <c:v>3.7200000000000004E-2</c:v>
                </c:pt>
                <c:pt idx="168">
                  <c:v>4.2999999999999997E-2</c:v>
                </c:pt>
                <c:pt idx="169">
                  <c:v>3.7599999999999995E-2</c:v>
                </c:pt>
                <c:pt idx="170">
                  <c:v>4.2999999999999997E-2</c:v>
                </c:pt>
                <c:pt idx="171">
                  <c:v>0.04</c:v>
                </c:pt>
                <c:pt idx="172">
                  <c:v>4.2599999999999999E-2</c:v>
                </c:pt>
                <c:pt idx="173">
                  <c:v>3.7200000000000004E-2</c:v>
                </c:pt>
                <c:pt idx="174">
                  <c:v>4.6900000000000004E-2</c:v>
                </c:pt>
                <c:pt idx="175">
                  <c:v>4.5499999999999999E-2</c:v>
                </c:pt>
                <c:pt idx="176">
                  <c:v>4.6900000000000004E-2</c:v>
                </c:pt>
                <c:pt idx="177">
                  <c:v>4.3200000000000002E-2</c:v>
                </c:pt>
                <c:pt idx="178">
                  <c:v>4.4500000000000005E-2</c:v>
                </c:pt>
                <c:pt idx="179">
                  <c:v>5.0199999999999995E-2</c:v>
                </c:pt>
                <c:pt idx="180">
                  <c:v>4.0999999999999995E-2</c:v>
                </c:pt>
                <c:pt idx="181">
                  <c:v>4.6799999999999994E-2</c:v>
                </c:pt>
                <c:pt idx="182">
                  <c:v>4.2900000000000001E-2</c:v>
                </c:pt>
                <c:pt idx="183">
                  <c:v>5.3899999999999997E-2</c:v>
                </c:pt>
                <c:pt idx="184">
                  <c:v>4.0800000000000003E-2</c:v>
                </c:pt>
                <c:pt idx="185">
                  <c:v>4.9699999999999994E-2</c:v>
                </c:pt>
                <c:pt idx="186">
                  <c:v>3.7200000000000004E-2</c:v>
                </c:pt>
                <c:pt idx="187">
                  <c:v>4.4600000000000001E-2</c:v>
                </c:pt>
                <c:pt idx="188">
                  <c:v>4.4699999999999997E-2</c:v>
                </c:pt>
                <c:pt idx="189">
                  <c:v>4.1200000000000001E-2</c:v>
                </c:pt>
                <c:pt idx="190">
                  <c:v>3.9300000000000002E-2</c:v>
                </c:pt>
                <c:pt idx="191">
                  <c:v>4.6300000000000001E-2</c:v>
                </c:pt>
                <c:pt idx="192">
                  <c:v>4.24E-2</c:v>
                </c:pt>
                <c:pt idx="193">
                  <c:v>4.7E-2</c:v>
                </c:pt>
                <c:pt idx="194">
                  <c:v>4.82E-2</c:v>
                </c:pt>
                <c:pt idx="195">
                  <c:v>4.7300000000000002E-2</c:v>
                </c:pt>
                <c:pt idx="196">
                  <c:v>4.7300000000000002E-2</c:v>
                </c:pt>
                <c:pt idx="197">
                  <c:v>4.4400000000000002E-2</c:v>
                </c:pt>
                <c:pt idx="198">
                  <c:v>4.7400000000000005E-2</c:v>
                </c:pt>
                <c:pt idx="199">
                  <c:v>5.1699999999999996E-2</c:v>
                </c:pt>
                <c:pt idx="200">
                  <c:v>4.4600000000000001E-2</c:v>
                </c:pt>
                <c:pt idx="201">
                  <c:v>4.3299999999999998E-2</c:v>
                </c:pt>
                <c:pt idx="202">
                  <c:v>5.1399999999999994E-2</c:v>
                </c:pt>
                <c:pt idx="203">
                  <c:v>4.4500000000000005E-2</c:v>
                </c:pt>
                <c:pt idx="204">
                  <c:v>4.4699999999999997E-2</c:v>
                </c:pt>
                <c:pt idx="205">
                  <c:v>5.57E-2</c:v>
                </c:pt>
                <c:pt idx="206">
                  <c:v>4.1799999999999997E-2</c:v>
                </c:pt>
                <c:pt idx="207">
                  <c:v>5.4199999999999998E-2</c:v>
                </c:pt>
                <c:pt idx="208">
                  <c:v>4.3799999999999999E-2</c:v>
                </c:pt>
                <c:pt idx="209">
                  <c:v>5.0599999999999999E-2</c:v>
                </c:pt>
                <c:pt idx="210">
                  <c:v>4.3400000000000001E-2</c:v>
                </c:pt>
                <c:pt idx="211">
                  <c:v>4.8899999999999999E-2</c:v>
                </c:pt>
                <c:pt idx="212">
                  <c:v>4.3799999999999999E-2</c:v>
                </c:pt>
                <c:pt idx="213">
                  <c:v>5.8400000000000001E-2</c:v>
                </c:pt>
                <c:pt idx="214">
                  <c:v>4.7800000000000002E-2</c:v>
                </c:pt>
                <c:pt idx="215">
                  <c:v>4.7400000000000005E-2</c:v>
                </c:pt>
                <c:pt idx="216">
                  <c:v>5.74E-2</c:v>
                </c:pt>
                <c:pt idx="217">
                  <c:v>4.8499999999999995E-2</c:v>
                </c:pt>
                <c:pt idx="218">
                  <c:v>4.6699999999999998E-2</c:v>
                </c:pt>
                <c:pt idx="219">
                  <c:v>3.3500000000000002E-2</c:v>
                </c:pt>
                <c:pt idx="220">
                  <c:v>3.85E-2</c:v>
                </c:pt>
                <c:pt idx="221">
                  <c:v>3.7499999999999999E-2</c:v>
                </c:pt>
                <c:pt idx="222">
                  <c:v>3.4200000000000001E-2</c:v>
                </c:pt>
                <c:pt idx="223">
                  <c:v>3.73E-2</c:v>
                </c:pt>
                <c:pt idx="224">
                  <c:v>4.2900000000000001E-2</c:v>
                </c:pt>
                <c:pt idx="225">
                  <c:v>4.1100000000000005E-2</c:v>
                </c:pt>
                <c:pt idx="226">
                  <c:v>4.4999999999999998E-2</c:v>
                </c:pt>
                <c:pt idx="227">
                  <c:v>4.0899999999999999E-2</c:v>
                </c:pt>
                <c:pt idx="228">
                  <c:v>4.1599999999999998E-2</c:v>
                </c:pt>
                <c:pt idx="229">
                  <c:v>4.3299999999999998E-2</c:v>
                </c:pt>
                <c:pt idx="230">
                  <c:v>4.1500000000000002E-2</c:v>
                </c:pt>
                <c:pt idx="231">
                  <c:v>3.9699999999999999E-2</c:v>
                </c:pt>
                <c:pt idx="232">
                  <c:v>3.7900000000000003E-2</c:v>
                </c:pt>
                <c:pt idx="233">
                  <c:v>3.8800000000000001E-2</c:v>
                </c:pt>
                <c:pt idx="234">
                  <c:v>4.0800000000000003E-2</c:v>
                </c:pt>
                <c:pt idx="235">
                  <c:v>4.0899999999999999E-2</c:v>
                </c:pt>
                <c:pt idx="236">
                  <c:v>3.6499999999999998E-2</c:v>
                </c:pt>
                <c:pt idx="237">
                  <c:v>4.0099999999999997E-2</c:v>
                </c:pt>
                <c:pt idx="238">
                  <c:v>4.0199999999999993E-2</c:v>
                </c:pt>
                <c:pt idx="239">
                  <c:v>3.8800000000000001E-2</c:v>
                </c:pt>
                <c:pt idx="240">
                  <c:v>4.0399999999999998E-2</c:v>
                </c:pt>
                <c:pt idx="241">
                  <c:v>4.07E-2</c:v>
                </c:pt>
                <c:pt idx="242">
                  <c:v>4.2099999999999999E-2</c:v>
                </c:pt>
                <c:pt idx="243">
                  <c:v>3.8399999999999997E-2</c:v>
                </c:pt>
                <c:pt idx="244">
                  <c:v>3.7599999999999995E-2</c:v>
                </c:pt>
                <c:pt idx="245">
                  <c:v>3.8699999999999998E-2</c:v>
                </c:pt>
                <c:pt idx="246">
                  <c:v>3.8300000000000001E-2</c:v>
                </c:pt>
                <c:pt idx="247">
                  <c:v>3.8399999999999997E-2</c:v>
                </c:pt>
                <c:pt idx="248">
                  <c:v>3.7900000000000003E-2</c:v>
                </c:pt>
                <c:pt idx="249">
                  <c:v>3.9599999999999996E-2</c:v>
                </c:pt>
                <c:pt idx="250">
                  <c:v>3.4599999999999999E-2</c:v>
                </c:pt>
                <c:pt idx="251">
                  <c:v>3.4000000000000002E-2</c:v>
                </c:pt>
                <c:pt idx="252">
                  <c:v>3.7900000000000003E-2</c:v>
                </c:pt>
                <c:pt idx="253">
                  <c:v>3.9199999999999999E-2</c:v>
                </c:pt>
                <c:pt idx="254">
                  <c:v>3.32E-2</c:v>
                </c:pt>
                <c:pt idx="255">
                  <c:v>3.5400000000000001E-2</c:v>
                </c:pt>
                <c:pt idx="256">
                  <c:v>3.5799999999999998E-2</c:v>
                </c:pt>
                <c:pt idx="257">
                  <c:v>3.2099999999999997E-2</c:v>
                </c:pt>
                <c:pt idx="258">
                  <c:v>3.1899999999999998E-2</c:v>
                </c:pt>
                <c:pt idx="259">
                  <c:v>3.5699999999999996E-2</c:v>
                </c:pt>
                <c:pt idx="260">
                  <c:v>3.2000000000000001E-2</c:v>
                </c:pt>
                <c:pt idx="261">
                  <c:v>3.2199999999999999E-2</c:v>
                </c:pt>
                <c:pt idx="262">
                  <c:v>3.6600000000000001E-2</c:v>
                </c:pt>
                <c:pt idx="263">
                  <c:v>3.4300000000000004E-2</c:v>
                </c:pt>
                <c:pt idx="264">
                  <c:v>3.3700000000000001E-2</c:v>
                </c:pt>
                <c:pt idx="265">
                  <c:v>3.39E-2</c:v>
                </c:pt>
                <c:pt idx="266">
                  <c:v>3.5699999999999996E-2</c:v>
                </c:pt>
                <c:pt idx="267">
                  <c:v>3.6000000000000004E-2</c:v>
                </c:pt>
                <c:pt idx="268">
                  <c:v>3.2500000000000001E-2</c:v>
                </c:pt>
                <c:pt idx="269">
                  <c:v>3.5499999999999997E-2</c:v>
                </c:pt>
                <c:pt idx="270">
                  <c:v>3.2500000000000001E-2</c:v>
                </c:pt>
                <c:pt idx="271">
                  <c:v>3.1899999999999998E-2</c:v>
                </c:pt>
                <c:pt idx="272">
                  <c:v>3.4500000000000003E-2</c:v>
                </c:pt>
                <c:pt idx="273">
                  <c:v>3.5099999999999999E-2</c:v>
                </c:pt>
                <c:pt idx="274">
                  <c:v>3.2099999999999997E-2</c:v>
                </c:pt>
                <c:pt idx="275">
                  <c:v>3.8800000000000001E-2</c:v>
                </c:pt>
                <c:pt idx="276">
                  <c:v>3.1099999999999999E-2</c:v>
                </c:pt>
                <c:pt idx="277">
                  <c:v>3.9100000000000003E-2</c:v>
                </c:pt>
                <c:pt idx="278">
                  <c:v>3.3799999999999997E-2</c:v>
                </c:pt>
                <c:pt idx="279">
                  <c:v>3.7000000000000005E-2</c:v>
                </c:pt>
                <c:pt idx="280">
                  <c:v>2.7999999999999997E-2</c:v>
                </c:pt>
                <c:pt idx="281">
                  <c:v>4.0800000000000003E-2</c:v>
                </c:pt>
                <c:pt idx="282">
                  <c:v>3.8199999999999998E-2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42-0B4C-859A-B4D0A05950C7}"/>
            </c:ext>
          </c:extLst>
        </c:ser>
        <c:ser>
          <c:idx val="1"/>
          <c:order val="1"/>
          <c:tx>
            <c:strRef>
              <c:f>'pricing intermédiation '!$F$84:$G$84</c:f>
              <c:strCache>
                <c:ptCount val="1"/>
                <c:pt idx="0">
                  <c:v>supply APY EURC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'pricing intermédiation '!$K$87:$K$369</c:f>
              <c:numCache>
                <c:formatCode>m/d/yy</c:formatCode>
                <c:ptCount val="283"/>
                <c:pt idx="0">
                  <c:v>45841</c:v>
                </c:pt>
                <c:pt idx="1">
                  <c:v>45842</c:v>
                </c:pt>
                <c:pt idx="2">
                  <c:v>45843</c:v>
                </c:pt>
                <c:pt idx="3">
                  <c:v>45844</c:v>
                </c:pt>
                <c:pt idx="4">
                  <c:v>45845</c:v>
                </c:pt>
                <c:pt idx="5">
                  <c:v>45846</c:v>
                </c:pt>
                <c:pt idx="6">
                  <c:v>45847</c:v>
                </c:pt>
                <c:pt idx="7">
                  <c:v>45848</c:v>
                </c:pt>
                <c:pt idx="8">
                  <c:v>45849</c:v>
                </c:pt>
                <c:pt idx="9">
                  <c:v>45850</c:v>
                </c:pt>
                <c:pt idx="10">
                  <c:v>45851</c:v>
                </c:pt>
                <c:pt idx="11">
                  <c:v>45852</c:v>
                </c:pt>
                <c:pt idx="12">
                  <c:v>45853</c:v>
                </c:pt>
                <c:pt idx="13">
                  <c:v>45854</c:v>
                </c:pt>
                <c:pt idx="14">
                  <c:v>45855</c:v>
                </c:pt>
                <c:pt idx="15">
                  <c:v>45856</c:v>
                </c:pt>
                <c:pt idx="16">
                  <c:v>45857</c:v>
                </c:pt>
                <c:pt idx="17">
                  <c:v>45858</c:v>
                </c:pt>
                <c:pt idx="18">
                  <c:v>45859</c:v>
                </c:pt>
                <c:pt idx="19">
                  <c:v>45860</c:v>
                </c:pt>
                <c:pt idx="20">
                  <c:v>45861</c:v>
                </c:pt>
                <c:pt idx="21">
                  <c:v>45862</c:v>
                </c:pt>
                <c:pt idx="22">
                  <c:v>45863</c:v>
                </c:pt>
                <c:pt idx="23">
                  <c:v>45864</c:v>
                </c:pt>
                <c:pt idx="24">
                  <c:v>45865</c:v>
                </c:pt>
                <c:pt idx="25">
                  <c:v>45866</c:v>
                </c:pt>
                <c:pt idx="26">
                  <c:v>45867</c:v>
                </c:pt>
                <c:pt idx="27">
                  <c:v>45868</c:v>
                </c:pt>
                <c:pt idx="28">
                  <c:v>45869</c:v>
                </c:pt>
                <c:pt idx="29">
                  <c:v>45870</c:v>
                </c:pt>
                <c:pt idx="30">
                  <c:v>45871</c:v>
                </c:pt>
                <c:pt idx="31">
                  <c:v>45872</c:v>
                </c:pt>
                <c:pt idx="32">
                  <c:v>45873</c:v>
                </c:pt>
                <c:pt idx="33">
                  <c:v>45874</c:v>
                </c:pt>
                <c:pt idx="34">
                  <c:v>45875</c:v>
                </c:pt>
                <c:pt idx="35">
                  <c:v>45876</c:v>
                </c:pt>
                <c:pt idx="36">
                  <c:v>45877</c:v>
                </c:pt>
                <c:pt idx="37">
                  <c:v>45878</c:v>
                </c:pt>
                <c:pt idx="38">
                  <c:v>45879</c:v>
                </c:pt>
                <c:pt idx="39">
                  <c:v>45880</c:v>
                </c:pt>
                <c:pt idx="40">
                  <c:v>45881</c:v>
                </c:pt>
                <c:pt idx="41">
                  <c:v>45882</c:v>
                </c:pt>
                <c:pt idx="42">
                  <c:v>45883</c:v>
                </c:pt>
                <c:pt idx="43">
                  <c:v>45884</c:v>
                </c:pt>
                <c:pt idx="44">
                  <c:v>45885</c:v>
                </c:pt>
                <c:pt idx="45">
                  <c:v>45886</c:v>
                </c:pt>
                <c:pt idx="46">
                  <c:v>45887</c:v>
                </c:pt>
                <c:pt idx="47">
                  <c:v>45888</c:v>
                </c:pt>
                <c:pt idx="48">
                  <c:v>45889</c:v>
                </c:pt>
                <c:pt idx="49">
                  <c:v>45890</c:v>
                </c:pt>
                <c:pt idx="50">
                  <c:v>45891</c:v>
                </c:pt>
                <c:pt idx="51">
                  <c:v>45892</c:v>
                </c:pt>
                <c:pt idx="52">
                  <c:v>45893</c:v>
                </c:pt>
                <c:pt idx="53">
                  <c:v>45894</c:v>
                </c:pt>
                <c:pt idx="54">
                  <c:v>45895</c:v>
                </c:pt>
                <c:pt idx="55">
                  <c:v>45896</c:v>
                </c:pt>
                <c:pt idx="56">
                  <c:v>45897</c:v>
                </c:pt>
                <c:pt idx="57">
                  <c:v>45898</c:v>
                </c:pt>
                <c:pt idx="58">
                  <c:v>45899</c:v>
                </c:pt>
                <c:pt idx="59">
                  <c:v>45900</c:v>
                </c:pt>
                <c:pt idx="60">
                  <c:v>45901</c:v>
                </c:pt>
                <c:pt idx="61">
                  <c:v>45902</c:v>
                </c:pt>
                <c:pt idx="62">
                  <c:v>45903</c:v>
                </c:pt>
                <c:pt idx="63">
                  <c:v>45904</c:v>
                </c:pt>
                <c:pt idx="64">
                  <c:v>45905</c:v>
                </c:pt>
                <c:pt idx="65">
                  <c:v>45906</c:v>
                </c:pt>
                <c:pt idx="66">
                  <c:v>45907</c:v>
                </c:pt>
                <c:pt idx="67">
                  <c:v>45908</c:v>
                </c:pt>
                <c:pt idx="68">
                  <c:v>45909</c:v>
                </c:pt>
                <c:pt idx="69">
                  <c:v>45910</c:v>
                </c:pt>
                <c:pt idx="70">
                  <c:v>45911</c:v>
                </c:pt>
                <c:pt idx="71">
                  <c:v>45912</c:v>
                </c:pt>
                <c:pt idx="72">
                  <c:v>45913</c:v>
                </c:pt>
                <c:pt idx="73">
                  <c:v>45914</c:v>
                </c:pt>
                <c:pt idx="74">
                  <c:v>45915</c:v>
                </c:pt>
                <c:pt idx="75">
                  <c:v>45916</c:v>
                </c:pt>
                <c:pt idx="76">
                  <c:v>45917</c:v>
                </c:pt>
                <c:pt idx="77">
                  <c:v>45918</c:v>
                </c:pt>
                <c:pt idx="78">
                  <c:v>45919</c:v>
                </c:pt>
                <c:pt idx="79">
                  <c:v>45920</c:v>
                </c:pt>
                <c:pt idx="80">
                  <c:v>45921</c:v>
                </c:pt>
                <c:pt idx="81">
                  <c:v>45922</c:v>
                </c:pt>
                <c:pt idx="82">
                  <c:v>45923</c:v>
                </c:pt>
                <c:pt idx="83">
                  <c:v>45924</c:v>
                </c:pt>
                <c:pt idx="84">
                  <c:v>45925</c:v>
                </c:pt>
                <c:pt idx="85">
                  <c:v>45926</c:v>
                </c:pt>
                <c:pt idx="86">
                  <c:v>45927</c:v>
                </c:pt>
                <c:pt idx="87">
                  <c:v>45928</c:v>
                </c:pt>
                <c:pt idx="88">
                  <c:v>45929</c:v>
                </c:pt>
                <c:pt idx="89">
                  <c:v>45930</c:v>
                </c:pt>
                <c:pt idx="90">
                  <c:v>45931</c:v>
                </c:pt>
                <c:pt idx="91">
                  <c:v>45932</c:v>
                </c:pt>
                <c:pt idx="92">
                  <c:v>45933</c:v>
                </c:pt>
                <c:pt idx="93">
                  <c:v>45934</c:v>
                </c:pt>
                <c:pt idx="94">
                  <c:v>45935</c:v>
                </c:pt>
                <c:pt idx="95">
                  <c:v>45936</c:v>
                </c:pt>
                <c:pt idx="96">
                  <c:v>45937</c:v>
                </c:pt>
                <c:pt idx="97">
                  <c:v>45938</c:v>
                </c:pt>
                <c:pt idx="98">
                  <c:v>45939</c:v>
                </c:pt>
                <c:pt idx="99">
                  <c:v>45940</c:v>
                </c:pt>
                <c:pt idx="100">
                  <c:v>45941</c:v>
                </c:pt>
                <c:pt idx="101">
                  <c:v>45942</c:v>
                </c:pt>
                <c:pt idx="102">
                  <c:v>45943</c:v>
                </c:pt>
                <c:pt idx="103">
                  <c:v>45944</c:v>
                </c:pt>
                <c:pt idx="104">
                  <c:v>45945</c:v>
                </c:pt>
                <c:pt idx="105">
                  <c:v>45946</c:v>
                </c:pt>
                <c:pt idx="106">
                  <c:v>45947</c:v>
                </c:pt>
                <c:pt idx="107">
                  <c:v>45948</c:v>
                </c:pt>
                <c:pt idx="108">
                  <c:v>45949</c:v>
                </c:pt>
                <c:pt idx="109">
                  <c:v>45950</c:v>
                </c:pt>
                <c:pt idx="110">
                  <c:v>45951</c:v>
                </c:pt>
                <c:pt idx="111">
                  <c:v>45952</c:v>
                </c:pt>
                <c:pt idx="112">
                  <c:v>45953</c:v>
                </c:pt>
                <c:pt idx="113">
                  <c:v>45954</c:v>
                </c:pt>
                <c:pt idx="114">
                  <c:v>45955</c:v>
                </c:pt>
                <c:pt idx="115">
                  <c:v>45956</c:v>
                </c:pt>
                <c:pt idx="116">
                  <c:v>45957</c:v>
                </c:pt>
                <c:pt idx="117">
                  <c:v>45958</c:v>
                </c:pt>
                <c:pt idx="118">
                  <c:v>45959</c:v>
                </c:pt>
                <c:pt idx="119">
                  <c:v>45960</c:v>
                </c:pt>
                <c:pt idx="120">
                  <c:v>45961</c:v>
                </c:pt>
                <c:pt idx="121">
                  <c:v>45962</c:v>
                </c:pt>
                <c:pt idx="122">
                  <c:v>45963</c:v>
                </c:pt>
                <c:pt idx="123">
                  <c:v>45964</c:v>
                </c:pt>
                <c:pt idx="124">
                  <c:v>45965</c:v>
                </c:pt>
                <c:pt idx="125">
                  <c:v>45966</c:v>
                </c:pt>
                <c:pt idx="126">
                  <c:v>45967</c:v>
                </c:pt>
                <c:pt idx="127">
                  <c:v>45968</c:v>
                </c:pt>
                <c:pt idx="128">
                  <c:v>45969</c:v>
                </c:pt>
                <c:pt idx="129">
                  <c:v>45970</c:v>
                </c:pt>
                <c:pt idx="130">
                  <c:v>45971</c:v>
                </c:pt>
                <c:pt idx="131">
                  <c:v>45972</c:v>
                </c:pt>
                <c:pt idx="132">
                  <c:v>45973</c:v>
                </c:pt>
                <c:pt idx="133">
                  <c:v>45974</c:v>
                </c:pt>
                <c:pt idx="134">
                  <c:v>45975</c:v>
                </c:pt>
                <c:pt idx="135">
                  <c:v>45976</c:v>
                </c:pt>
                <c:pt idx="136">
                  <c:v>45977</c:v>
                </c:pt>
                <c:pt idx="137">
                  <c:v>45978</c:v>
                </c:pt>
                <c:pt idx="138">
                  <c:v>45979</c:v>
                </c:pt>
                <c:pt idx="139">
                  <c:v>45980</c:v>
                </c:pt>
                <c:pt idx="140">
                  <c:v>45981</c:v>
                </c:pt>
                <c:pt idx="141">
                  <c:v>45982</c:v>
                </c:pt>
                <c:pt idx="142">
                  <c:v>45983</c:v>
                </c:pt>
                <c:pt idx="143">
                  <c:v>45984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45990</c:v>
                </c:pt>
                <c:pt idx="150">
                  <c:v>45991</c:v>
                </c:pt>
                <c:pt idx="151">
                  <c:v>45992</c:v>
                </c:pt>
                <c:pt idx="152">
                  <c:v>45993</c:v>
                </c:pt>
                <c:pt idx="153">
                  <c:v>45994</c:v>
                </c:pt>
                <c:pt idx="154">
                  <c:v>45995</c:v>
                </c:pt>
                <c:pt idx="155">
                  <c:v>45996</c:v>
                </c:pt>
                <c:pt idx="156">
                  <c:v>45997</c:v>
                </c:pt>
                <c:pt idx="157">
                  <c:v>45998</c:v>
                </c:pt>
                <c:pt idx="158">
                  <c:v>45999</c:v>
                </c:pt>
                <c:pt idx="159">
                  <c:v>46000</c:v>
                </c:pt>
                <c:pt idx="160">
                  <c:v>46001</c:v>
                </c:pt>
                <c:pt idx="161">
                  <c:v>46002</c:v>
                </c:pt>
                <c:pt idx="162">
                  <c:v>46003</c:v>
                </c:pt>
                <c:pt idx="163">
                  <c:v>46004</c:v>
                </c:pt>
                <c:pt idx="164">
                  <c:v>46005</c:v>
                </c:pt>
                <c:pt idx="165">
                  <c:v>46006</c:v>
                </c:pt>
                <c:pt idx="166">
                  <c:v>46007</c:v>
                </c:pt>
                <c:pt idx="167">
                  <c:v>46008</c:v>
                </c:pt>
                <c:pt idx="168">
                  <c:v>46009</c:v>
                </c:pt>
                <c:pt idx="169">
                  <c:v>46010</c:v>
                </c:pt>
                <c:pt idx="170">
                  <c:v>46011</c:v>
                </c:pt>
                <c:pt idx="171">
                  <c:v>46012</c:v>
                </c:pt>
                <c:pt idx="172">
                  <c:v>46013</c:v>
                </c:pt>
                <c:pt idx="173">
                  <c:v>46014</c:v>
                </c:pt>
                <c:pt idx="174">
                  <c:v>46015</c:v>
                </c:pt>
                <c:pt idx="175">
                  <c:v>46016</c:v>
                </c:pt>
                <c:pt idx="176">
                  <c:v>46017</c:v>
                </c:pt>
                <c:pt idx="177">
                  <c:v>46018</c:v>
                </c:pt>
                <c:pt idx="178">
                  <c:v>46019</c:v>
                </c:pt>
                <c:pt idx="179">
                  <c:v>46020</c:v>
                </c:pt>
                <c:pt idx="180">
                  <c:v>46021</c:v>
                </c:pt>
                <c:pt idx="181">
                  <c:v>46022</c:v>
                </c:pt>
                <c:pt idx="182">
                  <c:v>46023</c:v>
                </c:pt>
                <c:pt idx="183">
                  <c:v>46024</c:v>
                </c:pt>
                <c:pt idx="184">
                  <c:v>46025</c:v>
                </c:pt>
                <c:pt idx="185">
                  <c:v>46026</c:v>
                </c:pt>
                <c:pt idx="186">
                  <c:v>46027</c:v>
                </c:pt>
                <c:pt idx="187">
                  <c:v>46028</c:v>
                </c:pt>
                <c:pt idx="188">
                  <c:v>46029</c:v>
                </c:pt>
                <c:pt idx="189">
                  <c:v>46030</c:v>
                </c:pt>
                <c:pt idx="190">
                  <c:v>46031</c:v>
                </c:pt>
                <c:pt idx="191">
                  <c:v>46032</c:v>
                </c:pt>
                <c:pt idx="192">
                  <c:v>46033</c:v>
                </c:pt>
                <c:pt idx="193">
                  <c:v>46034</c:v>
                </c:pt>
                <c:pt idx="194">
                  <c:v>46035</c:v>
                </c:pt>
                <c:pt idx="195">
                  <c:v>46036</c:v>
                </c:pt>
                <c:pt idx="196">
                  <c:v>46037</c:v>
                </c:pt>
                <c:pt idx="197">
                  <c:v>46038</c:v>
                </c:pt>
                <c:pt idx="198">
                  <c:v>46039</c:v>
                </c:pt>
                <c:pt idx="199">
                  <c:v>46040</c:v>
                </c:pt>
                <c:pt idx="200">
                  <c:v>46041</c:v>
                </c:pt>
                <c:pt idx="201">
                  <c:v>46042</c:v>
                </c:pt>
                <c:pt idx="202">
                  <c:v>46043</c:v>
                </c:pt>
                <c:pt idx="203">
                  <c:v>46044</c:v>
                </c:pt>
                <c:pt idx="204">
                  <c:v>46045</c:v>
                </c:pt>
                <c:pt idx="205">
                  <c:v>46046</c:v>
                </c:pt>
                <c:pt idx="206">
                  <c:v>46047</c:v>
                </c:pt>
                <c:pt idx="207">
                  <c:v>46048</c:v>
                </c:pt>
                <c:pt idx="208">
                  <c:v>46049</c:v>
                </c:pt>
                <c:pt idx="209">
                  <c:v>46050</c:v>
                </c:pt>
                <c:pt idx="210">
                  <c:v>46051</c:v>
                </c:pt>
                <c:pt idx="211">
                  <c:v>46052</c:v>
                </c:pt>
                <c:pt idx="212">
                  <c:v>46053</c:v>
                </c:pt>
                <c:pt idx="213">
                  <c:v>46054</c:v>
                </c:pt>
                <c:pt idx="214">
                  <c:v>46055</c:v>
                </c:pt>
                <c:pt idx="215">
                  <c:v>46056</c:v>
                </c:pt>
                <c:pt idx="216">
                  <c:v>46057</c:v>
                </c:pt>
                <c:pt idx="217">
                  <c:v>46058</c:v>
                </c:pt>
                <c:pt idx="218">
                  <c:v>46059</c:v>
                </c:pt>
                <c:pt idx="219">
                  <c:v>46060</c:v>
                </c:pt>
                <c:pt idx="220">
                  <c:v>46061</c:v>
                </c:pt>
                <c:pt idx="221">
                  <c:v>46062</c:v>
                </c:pt>
                <c:pt idx="222">
                  <c:v>46063</c:v>
                </c:pt>
                <c:pt idx="223">
                  <c:v>46064</c:v>
                </c:pt>
                <c:pt idx="224">
                  <c:v>46065</c:v>
                </c:pt>
                <c:pt idx="225">
                  <c:v>46066</c:v>
                </c:pt>
                <c:pt idx="226">
                  <c:v>46067</c:v>
                </c:pt>
                <c:pt idx="227">
                  <c:v>46068</c:v>
                </c:pt>
                <c:pt idx="228">
                  <c:v>46069</c:v>
                </c:pt>
                <c:pt idx="229">
                  <c:v>46070</c:v>
                </c:pt>
                <c:pt idx="230">
                  <c:v>46071</c:v>
                </c:pt>
                <c:pt idx="231">
                  <c:v>46072</c:v>
                </c:pt>
                <c:pt idx="232">
                  <c:v>46073</c:v>
                </c:pt>
                <c:pt idx="233">
                  <c:v>46074</c:v>
                </c:pt>
                <c:pt idx="234">
                  <c:v>46075</c:v>
                </c:pt>
                <c:pt idx="235">
                  <c:v>46076</c:v>
                </c:pt>
                <c:pt idx="236">
                  <c:v>46077</c:v>
                </c:pt>
                <c:pt idx="237">
                  <c:v>46078</c:v>
                </c:pt>
                <c:pt idx="238">
                  <c:v>46079</c:v>
                </c:pt>
                <c:pt idx="239">
                  <c:v>46080</c:v>
                </c:pt>
                <c:pt idx="240">
                  <c:v>46081</c:v>
                </c:pt>
                <c:pt idx="241">
                  <c:v>46082</c:v>
                </c:pt>
                <c:pt idx="242">
                  <c:v>46083</c:v>
                </c:pt>
                <c:pt idx="243">
                  <c:v>46084</c:v>
                </c:pt>
                <c:pt idx="244">
                  <c:v>46085</c:v>
                </c:pt>
                <c:pt idx="245">
                  <c:v>46086</c:v>
                </c:pt>
                <c:pt idx="246">
                  <c:v>46087</c:v>
                </c:pt>
                <c:pt idx="247">
                  <c:v>46088</c:v>
                </c:pt>
                <c:pt idx="248">
                  <c:v>46089</c:v>
                </c:pt>
                <c:pt idx="249">
                  <c:v>46090</c:v>
                </c:pt>
                <c:pt idx="250">
                  <c:v>46091</c:v>
                </c:pt>
                <c:pt idx="251">
                  <c:v>46092</c:v>
                </c:pt>
                <c:pt idx="252">
                  <c:v>46093</c:v>
                </c:pt>
                <c:pt idx="253">
                  <c:v>46094</c:v>
                </c:pt>
                <c:pt idx="254">
                  <c:v>46095</c:v>
                </c:pt>
                <c:pt idx="255">
                  <c:v>46096</c:v>
                </c:pt>
                <c:pt idx="256">
                  <c:v>46097</c:v>
                </c:pt>
                <c:pt idx="257">
                  <c:v>46098</c:v>
                </c:pt>
                <c:pt idx="258">
                  <c:v>46099</c:v>
                </c:pt>
                <c:pt idx="259">
                  <c:v>46100</c:v>
                </c:pt>
                <c:pt idx="260">
                  <c:v>46101</c:v>
                </c:pt>
                <c:pt idx="261">
                  <c:v>46102</c:v>
                </c:pt>
                <c:pt idx="262">
                  <c:v>46103</c:v>
                </c:pt>
                <c:pt idx="263">
                  <c:v>46104</c:v>
                </c:pt>
                <c:pt idx="264">
                  <c:v>46105</c:v>
                </c:pt>
                <c:pt idx="265">
                  <c:v>46106</c:v>
                </c:pt>
                <c:pt idx="266">
                  <c:v>46107</c:v>
                </c:pt>
                <c:pt idx="267">
                  <c:v>46108</c:v>
                </c:pt>
                <c:pt idx="268">
                  <c:v>46109</c:v>
                </c:pt>
                <c:pt idx="269">
                  <c:v>46110</c:v>
                </c:pt>
                <c:pt idx="270">
                  <c:v>46111</c:v>
                </c:pt>
                <c:pt idx="271">
                  <c:v>46112</c:v>
                </c:pt>
                <c:pt idx="272">
                  <c:v>46113</c:v>
                </c:pt>
                <c:pt idx="273">
                  <c:v>46114</c:v>
                </c:pt>
                <c:pt idx="274">
                  <c:v>46115</c:v>
                </c:pt>
                <c:pt idx="275">
                  <c:v>46116</c:v>
                </c:pt>
                <c:pt idx="276">
                  <c:v>46117</c:v>
                </c:pt>
                <c:pt idx="277">
                  <c:v>46118</c:v>
                </c:pt>
                <c:pt idx="278">
                  <c:v>46119</c:v>
                </c:pt>
                <c:pt idx="279">
                  <c:v>46120</c:v>
                </c:pt>
                <c:pt idx="280">
                  <c:v>46121</c:v>
                </c:pt>
                <c:pt idx="281">
                  <c:v>46122</c:v>
                </c:pt>
                <c:pt idx="282">
                  <c:v>46123</c:v>
                </c:pt>
              </c:numCache>
            </c:numRef>
          </c:cat>
          <c:val>
            <c:numRef>
              <c:f>'pricing intermédiation '!$G$87:$G$369</c:f>
              <c:numCache>
                <c:formatCode>0.00%</c:formatCode>
                <c:ptCount val="283"/>
                <c:pt idx="0">
                  <c:v>1.5800000000000002E-2</c:v>
                </c:pt>
                <c:pt idx="1">
                  <c:v>4.99E-2</c:v>
                </c:pt>
                <c:pt idx="2">
                  <c:v>5.0499999999999996E-2</c:v>
                </c:pt>
                <c:pt idx="3">
                  <c:v>1.9099999999999999E-2</c:v>
                </c:pt>
                <c:pt idx="4">
                  <c:v>2.4799999999999999E-2</c:v>
                </c:pt>
                <c:pt idx="5">
                  <c:v>2.9900000000000003E-2</c:v>
                </c:pt>
                <c:pt idx="6">
                  <c:v>7.5999999999999998E-2</c:v>
                </c:pt>
                <c:pt idx="7">
                  <c:v>5.4000000000000003E-3</c:v>
                </c:pt>
                <c:pt idx="8">
                  <c:v>9.3999999999999986E-3</c:v>
                </c:pt>
                <c:pt idx="9">
                  <c:v>6.4000000000000003E-3</c:v>
                </c:pt>
                <c:pt idx="10">
                  <c:v>1.61E-2</c:v>
                </c:pt>
                <c:pt idx="11">
                  <c:v>1.84E-2</c:v>
                </c:pt>
                <c:pt idx="12">
                  <c:v>2.35E-2</c:v>
                </c:pt>
                <c:pt idx="13">
                  <c:v>2.5399999999999999E-2</c:v>
                </c:pt>
                <c:pt idx="14">
                  <c:v>2.5000000000000001E-2</c:v>
                </c:pt>
                <c:pt idx="15">
                  <c:v>2.1499999999999998E-2</c:v>
                </c:pt>
                <c:pt idx="16">
                  <c:v>3.7400000000000003E-2</c:v>
                </c:pt>
                <c:pt idx="17">
                  <c:v>4.1500000000000002E-2</c:v>
                </c:pt>
                <c:pt idx="18">
                  <c:v>3.1099999999999999E-2</c:v>
                </c:pt>
                <c:pt idx="19">
                  <c:v>3.2000000000000001E-2</c:v>
                </c:pt>
                <c:pt idx="20">
                  <c:v>2.6200000000000001E-2</c:v>
                </c:pt>
                <c:pt idx="21">
                  <c:v>2.1600000000000001E-2</c:v>
                </c:pt>
                <c:pt idx="22">
                  <c:v>2.5000000000000001E-2</c:v>
                </c:pt>
                <c:pt idx="23">
                  <c:v>2.81E-2</c:v>
                </c:pt>
                <c:pt idx="24">
                  <c:v>7.7399999999999997E-2</c:v>
                </c:pt>
                <c:pt idx="25">
                  <c:v>9.7299999999999998E-2</c:v>
                </c:pt>
                <c:pt idx="26">
                  <c:v>5.1799999999999999E-2</c:v>
                </c:pt>
                <c:pt idx="27">
                  <c:v>5.3499999999999999E-2</c:v>
                </c:pt>
                <c:pt idx="28">
                  <c:v>7.0300000000000001E-2</c:v>
                </c:pt>
                <c:pt idx="29">
                  <c:v>2.7300000000000001E-2</c:v>
                </c:pt>
                <c:pt idx="30">
                  <c:v>3.3599999999999998E-2</c:v>
                </c:pt>
                <c:pt idx="31">
                  <c:v>3.6299999999999999E-2</c:v>
                </c:pt>
                <c:pt idx="32">
                  <c:v>2.6800000000000001E-2</c:v>
                </c:pt>
                <c:pt idx="33">
                  <c:v>4.07E-2</c:v>
                </c:pt>
                <c:pt idx="34">
                  <c:v>3.1E-2</c:v>
                </c:pt>
                <c:pt idx="35">
                  <c:v>4.1700000000000001E-2</c:v>
                </c:pt>
                <c:pt idx="36">
                  <c:v>3.4799999999999998E-2</c:v>
                </c:pt>
                <c:pt idx="37">
                  <c:v>2.9900000000000003E-2</c:v>
                </c:pt>
                <c:pt idx="38">
                  <c:v>3.4500000000000003E-2</c:v>
                </c:pt>
                <c:pt idx="39">
                  <c:v>4.87E-2</c:v>
                </c:pt>
                <c:pt idx="40">
                  <c:v>4.0300000000000002E-2</c:v>
                </c:pt>
                <c:pt idx="41">
                  <c:v>5.1200000000000002E-2</c:v>
                </c:pt>
                <c:pt idx="42">
                  <c:v>4.1599999999999998E-2</c:v>
                </c:pt>
                <c:pt idx="43">
                  <c:v>3.8699999999999998E-2</c:v>
                </c:pt>
                <c:pt idx="44">
                  <c:v>4.5400000000000003E-2</c:v>
                </c:pt>
                <c:pt idx="45">
                  <c:v>5.1699999999999996E-2</c:v>
                </c:pt>
                <c:pt idx="46">
                  <c:v>5.6299999999999996E-2</c:v>
                </c:pt>
                <c:pt idx="47">
                  <c:v>6.5099999999999991E-2</c:v>
                </c:pt>
                <c:pt idx="48">
                  <c:v>4.7E-2</c:v>
                </c:pt>
                <c:pt idx="49">
                  <c:v>5.2000000000000005E-2</c:v>
                </c:pt>
                <c:pt idx="50">
                  <c:v>5.6500000000000002E-2</c:v>
                </c:pt>
                <c:pt idx="51">
                  <c:v>4.82E-2</c:v>
                </c:pt>
                <c:pt idx="52">
                  <c:v>5.5199999999999999E-2</c:v>
                </c:pt>
                <c:pt idx="53">
                  <c:v>5.9299999999999999E-2</c:v>
                </c:pt>
                <c:pt idx="54">
                  <c:v>4.4600000000000001E-2</c:v>
                </c:pt>
                <c:pt idx="55">
                  <c:v>3.95E-2</c:v>
                </c:pt>
                <c:pt idx="56">
                  <c:v>4.2900000000000001E-2</c:v>
                </c:pt>
                <c:pt idx="57">
                  <c:v>4.2800000000000005E-2</c:v>
                </c:pt>
                <c:pt idx="58">
                  <c:v>4.1399999999999999E-2</c:v>
                </c:pt>
                <c:pt idx="59">
                  <c:v>3.7400000000000003E-2</c:v>
                </c:pt>
                <c:pt idx="60">
                  <c:v>0.04</c:v>
                </c:pt>
                <c:pt idx="61">
                  <c:v>4.36E-2</c:v>
                </c:pt>
                <c:pt idx="62">
                  <c:v>4.5599999999999995E-2</c:v>
                </c:pt>
                <c:pt idx="63">
                  <c:v>3.2899999999999999E-2</c:v>
                </c:pt>
                <c:pt idx="64">
                  <c:v>4.6600000000000003E-2</c:v>
                </c:pt>
                <c:pt idx="65">
                  <c:v>5.4100000000000002E-2</c:v>
                </c:pt>
                <c:pt idx="66">
                  <c:v>6.1699999999999998E-2</c:v>
                </c:pt>
                <c:pt idx="67">
                  <c:v>4.9100000000000005E-2</c:v>
                </c:pt>
                <c:pt idx="68">
                  <c:v>4.4800000000000006E-2</c:v>
                </c:pt>
                <c:pt idx="69">
                  <c:v>3.9599999999999996E-2</c:v>
                </c:pt>
                <c:pt idx="70">
                  <c:v>3.5699999999999996E-2</c:v>
                </c:pt>
                <c:pt idx="71">
                  <c:v>3.85E-2</c:v>
                </c:pt>
                <c:pt idx="72">
                  <c:v>3.2099999999999997E-2</c:v>
                </c:pt>
                <c:pt idx="73">
                  <c:v>4.3099999999999999E-2</c:v>
                </c:pt>
                <c:pt idx="74">
                  <c:v>3.9699999999999999E-2</c:v>
                </c:pt>
                <c:pt idx="75">
                  <c:v>3.27E-2</c:v>
                </c:pt>
                <c:pt idx="76">
                  <c:v>4.4800000000000006E-2</c:v>
                </c:pt>
                <c:pt idx="77">
                  <c:v>3.5200000000000002E-2</c:v>
                </c:pt>
                <c:pt idx="78">
                  <c:v>4.36E-2</c:v>
                </c:pt>
                <c:pt idx="79">
                  <c:v>3.39E-2</c:v>
                </c:pt>
                <c:pt idx="80">
                  <c:v>4.2699999999999995E-2</c:v>
                </c:pt>
                <c:pt idx="81">
                  <c:v>3.9199999999999999E-2</c:v>
                </c:pt>
                <c:pt idx="82">
                  <c:v>3.4200000000000001E-2</c:v>
                </c:pt>
                <c:pt idx="83">
                  <c:v>5.1900000000000002E-2</c:v>
                </c:pt>
                <c:pt idx="84">
                  <c:v>3.3300000000000003E-2</c:v>
                </c:pt>
                <c:pt idx="85">
                  <c:v>2.7900000000000001E-2</c:v>
                </c:pt>
                <c:pt idx="86">
                  <c:v>2.8900000000000002E-2</c:v>
                </c:pt>
                <c:pt idx="87">
                  <c:v>2.8300000000000002E-2</c:v>
                </c:pt>
                <c:pt idx="88">
                  <c:v>2.6800000000000001E-2</c:v>
                </c:pt>
                <c:pt idx="89">
                  <c:v>2.6099999999999998E-2</c:v>
                </c:pt>
                <c:pt idx="90">
                  <c:v>3.56E-2</c:v>
                </c:pt>
                <c:pt idx="91">
                  <c:v>4.36E-2</c:v>
                </c:pt>
                <c:pt idx="92">
                  <c:v>4.41E-2</c:v>
                </c:pt>
                <c:pt idx="93">
                  <c:v>4.1599999999999998E-2</c:v>
                </c:pt>
                <c:pt idx="94">
                  <c:v>4.53E-2</c:v>
                </c:pt>
                <c:pt idx="95">
                  <c:v>4.4800000000000006E-2</c:v>
                </c:pt>
                <c:pt idx="96">
                  <c:v>4.5999999999999999E-2</c:v>
                </c:pt>
                <c:pt idx="97">
                  <c:v>4.5100000000000001E-2</c:v>
                </c:pt>
                <c:pt idx="98">
                  <c:v>3.9199999999999999E-2</c:v>
                </c:pt>
                <c:pt idx="99">
                  <c:v>4.4199999999999996E-2</c:v>
                </c:pt>
                <c:pt idx="100">
                  <c:v>4.5599999999999995E-2</c:v>
                </c:pt>
                <c:pt idx="101">
                  <c:v>3.5699999999999996E-2</c:v>
                </c:pt>
                <c:pt idx="102">
                  <c:v>4.7599999999999996E-2</c:v>
                </c:pt>
                <c:pt idx="103">
                  <c:v>3.32E-2</c:v>
                </c:pt>
                <c:pt idx="104">
                  <c:v>4.2199999999999994E-2</c:v>
                </c:pt>
                <c:pt idx="105">
                  <c:v>4.4400000000000002E-2</c:v>
                </c:pt>
                <c:pt idx="106">
                  <c:v>4.3299999999999998E-2</c:v>
                </c:pt>
                <c:pt idx="107">
                  <c:v>3.8100000000000002E-2</c:v>
                </c:pt>
                <c:pt idx="108">
                  <c:v>4.5400000000000003E-2</c:v>
                </c:pt>
                <c:pt idx="109">
                  <c:v>4.5999999999999999E-2</c:v>
                </c:pt>
                <c:pt idx="110">
                  <c:v>3.7200000000000004E-2</c:v>
                </c:pt>
                <c:pt idx="111">
                  <c:v>4.2000000000000003E-2</c:v>
                </c:pt>
                <c:pt idx="112">
                  <c:v>3.3700000000000001E-2</c:v>
                </c:pt>
                <c:pt idx="113">
                  <c:v>3.1300000000000001E-2</c:v>
                </c:pt>
                <c:pt idx="114">
                  <c:v>2.8999999999999998E-2</c:v>
                </c:pt>
                <c:pt idx="115">
                  <c:v>2.64E-2</c:v>
                </c:pt>
                <c:pt idx="116">
                  <c:v>2.5399999999999999E-2</c:v>
                </c:pt>
                <c:pt idx="117">
                  <c:v>2.4399999999999998E-2</c:v>
                </c:pt>
                <c:pt idx="118">
                  <c:v>0.03</c:v>
                </c:pt>
                <c:pt idx="119">
                  <c:v>2.29E-2</c:v>
                </c:pt>
                <c:pt idx="120">
                  <c:v>4.4000000000000004E-2</c:v>
                </c:pt>
                <c:pt idx="121">
                  <c:v>3.7200000000000004E-2</c:v>
                </c:pt>
                <c:pt idx="122">
                  <c:v>0.04</c:v>
                </c:pt>
                <c:pt idx="123">
                  <c:v>3.6600000000000001E-2</c:v>
                </c:pt>
                <c:pt idx="124">
                  <c:v>3.7900000000000003E-2</c:v>
                </c:pt>
                <c:pt idx="125">
                  <c:v>3.73E-2</c:v>
                </c:pt>
                <c:pt idx="126">
                  <c:v>2.6000000000000002E-2</c:v>
                </c:pt>
                <c:pt idx="127">
                  <c:v>3.5400000000000001E-2</c:v>
                </c:pt>
                <c:pt idx="128">
                  <c:v>2.6800000000000001E-2</c:v>
                </c:pt>
                <c:pt idx="129">
                  <c:v>3.2000000000000001E-2</c:v>
                </c:pt>
                <c:pt idx="130">
                  <c:v>3.0699999999999998E-2</c:v>
                </c:pt>
                <c:pt idx="131">
                  <c:v>3.3700000000000001E-2</c:v>
                </c:pt>
                <c:pt idx="132">
                  <c:v>2.8799999999999999E-2</c:v>
                </c:pt>
                <c:pt idx="133">
                  <c:v>3.2199999999999999E-2</c:v>
                </c:pt>
                <c:pt idx="134">
                  <c:v>2.8799999999999999E-2</c:v>
                </c:pt>
                <c:pt idx="135">
                  <c:v>2.7699999999999999E-2</c:v>
                </c:pt>
                <c:pt idx="136">
                  <c:v>3.1400000000000004E-2</c:v>
                </c:pt>
                <c:pt idx="137">
                  <c:v>3.3700000000000001E-2</c:v>
                </c:pt>
                <c:pt idx="138">
                  <c:v>2.8399999999999998E-2</c:v>
                </c:pt>
                <c:pt idx="139">
                  <c:v>2.4799999999999999E-2</c:v>
                </c:pt>
                <c:pt idx="140">
                  <c:v>3.1899999999999998E-2</c:v>
                </c:pt>
                <c:pt idx="141">
                  <c:v>2.63E-2</c:v>
                </c:pt>
                <c:pt idx="142">
                  <c:v>2.4E-2</c:v>
                </c:pt>
                <c:pt idx="143">
                  <c:v>2.4900000000000002E-2</c:v>
                </c:pt>
                <c:pt idx="144">
                  <c:v>2.23E-2</c:v>
                </c:pt>
                <c:pt idx="145">
                  <c:v>1.8200000000000001E-2</c:v>
                </c:pt>
                <c:pt idx="146">
                  <c:v>2.4700000000000003E-2</c:v>
                </c:pt>
                <c:pt idx="147">
                  <c:v>2.1899999999999999E-2</c:v>
                </c:pt>
                <c:pt idx="148">
                  <c:v>1.8600000000000002E-2</c:v>
                </c:pt>
                <c:pt idx="149">
                  <c:v>2.1400000000000002E-2</c:v>
                </c:pt>
                <c:pt idx="150">
                  <c:v>1.8500000000000003E-2</c:v>
                </c:pt>
                <c:pt idx="151">
                  <c:v>2.0400000000000001E-2</c:v>
                </c:pt>
                <c:pt idx="152">
                  <c:v>1.61E-2</c:v>
                </c:pt>
                <c:pt idx="153">
                  <c:v>1.5900000000000001E-2</c:v>
                </c:pt>
                <c:pt idx="154">
                  <c:v>1.83E-2</c:v>
                </c:pt>
                <c:pt idx="155">
                  <c:v>1.77E-2</c:v>
                </c:pt>
                <c:pt idx="156">
                  <c:v>1.6200000000000003E-2</c:v>
                </c:pt>
                <c:pt idx="157">
                  <c:v>1.8700000000000001E-2</c:v>
                </c:pt>
                <c:pt idx="158">
                  <c:v>2.0400000000000001E-2</c:v>
                </c:pt>
                <c:pt idx="159">
                  <c:v>1.55E-2</c:v>
                </c:pt>
                <c:pt idx="160">
                  <c:v>1.8100000000000002E-2</c:v>
                </c:pt>
                <c:pt idx="161">
                  <c:v>1.9E-2</c:v>
                </c:pt>
                <c:pt idx="162">
                  <c:v>1.8600000000000002E-2</c:v>
                </c:pt>
                <c:pt idx="163">
                  <c:v>1.8200000000000001E-2</c:v>
                </c:pt>
                <c:pt idx="164">
                  <c:v>1.8200000000000001E-2</c:v>
                </c:pt>
                <c:pt idx="165">
                  <c:v>2.29E-2</c:v>
                </c:pt>
                <c:pt idx="166">
                  <c:v>2.2700000000000001E-2</c:v>
                </c:pt>
                <c:pt idx="167">
                  <c:v>1.9699999999999999E-2</c:v>
                </c:pt>
                <c:pt idx="168">
                  <c:v>2.3E-2</c:v>
                </c:pt>
                <c:pt idx="169">
                  <c:v>2.0099999999999996E-2</c:v>
                </c:pt>
                <c:pt idx="170">
                  <c:v>2.3099999999999999E-2</c:v>
                </c:pt>
                <c:pt idx="171">
                  <c:v>2.1499999999999998E-2</c:v>
                </c:pt>
                <c:pt idx="172">
                  <c:v>2.3099999999999999E-2</c:v>
                </c:pt>
                <c:pt idx="173">
                  <c:v>2.0400000000000001E-2</c:v>
                </c:pt>
                <c:pt idx="174">
                  <c:v>2.69E-2</c:v>
                </c:pt>
                <c:pt idx="175">
                  <c:v>2.69E-2</c:v>
                </c:pt>
                <c:pt idx="176">
                  <c:v>2.7900000000000001E-2</c:v>
                </c:pt>
                <c:pt idx="177">
                  <c:v>2.58E-2</c:v>
                </c:pt>
                <c:pt idx="178">
                  <c:v>2.64E-2</c:v>
                </c:pt>
                <c:pt idx="179">
                  <c:v>2.9500000000000002E-2</c:v>
                </c:pt>
                <c:pt idx="180">
                  <c:v>2.41E-2</c:v>
                </c:pt>
                <c:pt idx="181">
                  <c:v>2.7400000000000001E-2</c:v>
                </c:pt>
                <c:pt idx="182">
                  <c:v>2.76E-2</c:v>
                </c:pt>
                <c:pt idx="183">
                  <c:v>3.2199999999999999E-2</c:v>
                </c:pt>
                <c:pt idx="184">
                  <c:v>2.3599999999999999E-2</c:v>
                </c:pt>
                <c:pt idx="185">
                  <c:v>2.86E-2</c:v>
                </c:pt>
                <c:pt idx="186">
                  <c:v>2.1600000000000001E-2</c:v>
                </c:pt>
                <c:pt idx="187">
                  <c:v>2.6099999999999998E-2</c:v>
                </c:pt>
                <c:pt idx="188">
                  <c:v>2.64E-2</c:v>
                </c:pt>
                <c:pt idx="189">
                  <c:v>2.4399999999999998E-2</c:v>
                </c:pt>
                <c:pt idx="190">
                  <c:v>2.3700000000000002E-2</c:v>
                </c:pt>
                <c:pt idx="191">
                  <c:v>2.98E-2</c:v>
                </c:pt>
                <c:pt idx="192">
                  <c:v>2.76E-2</c:v>
                </c:pt>
                <c:pt idx="193">
                  <c:v>3.0800000000000001E-2</c:v>
                </c:pt>
                <c:pt idx="194">
                  <c:v>3.2199999999999999E-2</c:v>
                </c:pt>
                <c:pt idx="195">
                  <c:v>3.1300000000000001E-2</c:v>
                </c:pt>
                <c:pt idx="196">
                  <c:v>3.1300000000000001E-2</c:v>
                </c:pt>
                <c:pt idx="197">
                  <c:v>2.9300000000000003E-2</c:v>
                </c:pt>
                <c:pt idx="198">
                  <c:v>3.15E-2</c:v>
                </c:pt>
                <c:pt idx="199">
                  <c:v>3.4700000000000002E-2</c:v>
                </c:pt>
                <c:pt idx="200">
                  <c:v>0.03</c:v>
                </c:pt>
                <c:pt idx="201">
                  <c:v>2.9100000000000001E-2</c:v>
                </c:pt>
                <c:pt idx="202">
                  <c:v>3.4500000000000003E-2</c:v>
                </c:pt>
                <c:pt idx="203">
                  <c:v>0.03</c:v>
                </c:pt>
                <c:pt idx="204">
                  <c:v>2.9900000000000003E-2</c:v>
                </c:pt>
                <c:pt idx="205">
                  <c:v>3.8599999999999995E-2</c:v>
                </c:pt>
                <c:pt idx="206">
                  <c:v>2.8900000000000002E-2</c:v>
                </c:pt>
                <c:pt idx="207">
                  <c:v>3.7499999999999999E-2</c:v>
                </c:pt>
                <c:pt idx="208">
                  <c:v>3.0099999999999998E-2</c:v>
                </c:pt>
                <c:pt idx="209">
                  <c:v>3.4200000000000001E-2</c:v>
                </c:pt>
                <c:pt idx="210">
                  <c:v>2.8999999999999998E-2</c:v>
                </c:pt>
                <c:pt idx="211">
                  <c:v>3.2400000000000005E-2</c:v>
                </c:pt>
                <c:pt idx="212">
                  <c:v>2.9399999999999999E-2</c:v>
                </c:pt>
                <c:pt idx="213">
                  <c:v>4.3200000000000002E-2</c:v>
                </c:pt>
                <c:pt idx="214">
                  <c:v>3.5499999999999997E-2</c:v>
                </c:pt>
                <c:pt idx="215">
                  <c:v>3.49E-2</c:v>
                </c:pt>
                <c:pt idx="216">
                  <c:v>4.1299999999999996E-2</c:v>
                </c:pt>
                <c:pt idx="217">
                  <c:v>3.3300000000000003E-2</c:v>
                </c:pt>
                <c:pt idx="218">
                  <c:v>3.1200000000000002E-2</c:v>
                </c:pt>
                <c:pt idx="219">
                  <c:v>1.9299999999999998E-2</c:v>
                </c:pt>
                <c:pt idx="220">
                  <c:v>2.0099999999999996E-2</c:v>
                </c:pt>
                <c:pt idx="221">
                  <c:v>1.9400000000000001E-2</c:v>
                </c:pt>
                <c:pt idx="222">
                  <c:v>1.7600000000000001E-2</c:v>
                </c:pt>
                <c:pt idx="223">
                  <c:v>1.9699999999999999E-2</c:v>
                </c:pt>
                <c:pt idx="224">
                  <c:v>2.6200000000000001E-2</c:v>
                </c:pt>
                <c:pt idx="225">
                  <c:v>2.5099999999999997E-2</c:v>
                </c:pt>
                <c:pt idx="226">
                  <c:v>2.7400000000000001E-2</c:v>
                </c:pt>
                <c:pt idx="227">
                  <c:v>2.4700000000000003E-2</c:v>
                </c:pt>
                <c:pt idx="228">
                  <c:v>2.5099999999999997E-2</c:v>
                </c:pt>
                <c:pt idx="229">
                  <c:v>2.5899999999999999E-2</c:v>
                </c:pt>
                <c:pt idx="230">
                  <c:v>2.4399999999999998E-2</c:v>
                </c:pt>
                <c:pt idx="231">
                  <c:v>2.3E-2</c:v>
                </c:pt>
                <c:pt idx="232">
                  <c:v>2.12E-2</c:v>
                </c:pt>
                <c:pt idx="233">
                  <c:v>2.1700000000000001E-2</c:v>
                </c:pt>
                <c:pt idx="234">
                  <c:v>2.29E-2</c:v>
                </c:pt>
                <c:pt idx="235">
                  <c:v>2.3E-2</c:v>
                </c:pt>
                <c:pt idx="236">
                  <c:v>2.06E-2</c:v>
                </c:pt>
                <c:pt idx="237">
                  <c:v>2.2499999999999999E-2</c:v>
                </c:pt>
                <c:pt idx="238">
                  <c:v>2.2799999999999997E-2</c:v>
                </c:pt>
                <c:pt idx="239">
                  <c:v>2.23E-2</c:v>
                </c:pt>
                <c:pt idx="240">
                  <c:v>2.3300000000000001E-2</c:v>
                </c:pt>
                <c:pt idx="241">
                  <c:v>2.4E-2</c:v>
                </c:pt>
                <c:pt idx="242">
                  <c:v>2.4300000000000002E-2</c:v>
                </c:pt>
                <c:pt idx="243">
                  <c:v>2.1499999999999998E-2</c:v>
                </c:pt>
                <c:pt idx="244">
                  <c:v>2.0799999999999999E-2</c:v>
                </c:pt>
                <c:pt idx="245">
                  <c:v>2.12E-2</c:v>
                </c:pt>
                <c:pt idx="246">
                  <c:v>2.0899999999999998E-2</c:v>
                </c:pt>
                <c:pt idx="247">
                  <c:v>2.07E-2</c:v>
                </c:pt>
                <c:pt idx="248">
                  <c:v>2.0499999999999997E-2</c:v>
                </c:pt>
                <c:pt idx="249">
                  <c:v>2.0899999999999998E-2</c:v>
                </c:pt>
                <c:pt idx="250">
                  <c:v>1.83E-2</c:v>
                </c:pt>
                <c:pt idx="251">
                  <c:v>1.8000000000000002E-2</c:v>
                </c:pt>
                <c:pt idx="252">
                  <c:v>2.0299999999999999E-2</c:v>
                </c:pt>
                <c:pt idx="253">
                  <c:v>2.1099999999999997E-2</c:v>
                </c:pt>
                <c:pt idx="254">
                  <c:v>1.7000000000000001E-2</c:v>
                </c:pt>
                <c:pt idx="255">
                  <c:v>1.7500000000000002E-2</c:v>
                </c:pt>
                <c:pt idx="256">
                  <c:v>1.7600000000000001E-2</c:v>
                </c:pt>
                <c:pt idx="257">
                  <c:v>1.5600000000000001E-2</c:v>
                </c:pt>
                <c:pt idx="258">
                  <c:v>1.4800000000000001E-2</c:v>
                </c:pt>
                <c:pt idx="259">
                  <c:v>1.66E-2</c:v>
                </c:pt>
                <c:pt idx="260">
                  <c:v>1.4999999999999999E-2</c:v>
                </c:pt>
                <c:pt idx="261">
                  <c:v>1.55E-2</c:v>
                </c:pt>
                <c:pt idx="262">
                  <c:v>1.8200000000000001E-2</c:v>
                </c:pt>
                <c:pt idx="263">
                  <c:v>1.7100000000000001E-2</c:v>
                </c:pt>
                <c:pt idx="264">
                  <c:v>1.6799999999999999E-2</c:v>
                </c:pt>
                <c:pt idx="265">
                  <c:v>1.6899999999999998E-2</c:v>
                </c:pt>
                <c:pt idx="266">
                  <c:v>1.78E-2</c:v>
                </c:pt>
                <c:pt idx="267">
                  <c:v>1.77E-2</c:v>
                </c:pt>
                <c:pt idx="268">
                  <c:v>1.5900000000000001E-2</c:v>
                </c:pt>
                <c:pt idx="269">
                  <c:v>1.7299999999999999E-2</c:v>
                </c:pt>
                <c:pt idx="270">
                  <c:v>1.5800000000000002E-2</c:v>
                </c:pt>
                <c:pt idx="271">
                  <c:v>1.55E-2</c:v>
                </c:pt>
                <c:pt idx="272">
                  <c:v>1.6799999999999999E-2</c:v>
                </c:pt>
                <c:pt idx="273">
                  <c:v>1.72E-2</c:v>
                </c:pt>
                <c:pt idx="274">
                  <c:v>1.5900000000000001E-2</c:v>
                </c:pt>
                <c:pt idx="275">
                  <c:v>1.9299999999999998E-2</c:v>
                </c:pt>
                <c:pt idx="276">
                  <c:v>1.5600000000000001E-2</c:v>
                </c:pt>
                <c:pt idx="277">
                  <c:v>1.9599999999999999E-2</c:v>
                </c:pt>
                <c:pt idx="278">
                  <c:v>1.7000000000000001E-2</c:v>
                </c:pt>
                <c:pt idx="279">
                  <c:v>1.8700000000000001E-2</c:v>
                </c:pt>
                <c:pt idx="280">
                  <c:v>1.4499999999999999E-2</c:v>
                </c:pt>
                <c:pt idx="281">
                  <c:v>2.12E-2</c:v>
                </c:pt>
                <c:pt idx="282">
                  <c:v>1.9900000000000001E-2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42-0B4C-859A-B4D0A05950C7}"/>
            </c:ext>
          </c:extLst>
        </c:ser>
        <c:ser>
          <c:idx val="2"/>
          <c:order val="2"/>
          <c:tx>
            <c:strRef>
              <c:f>'pricing intermédiation '!$I$84</c:f>
              <c:strCache>
                <c:ptCount val="1"/>
                <c:pt idx="0">
                  <c:v>spread EURC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'pricing intermédiation '!$K$87:$K$369</c:f>
              <c:numCache>
                <c:formatCode>m/d/yy</c:formatCode>
                <c:ptCount val="283"/>
                <c:pt idx="0">
                  <c:v>45841</c:v>
                </c:pt>
                <c:pt idx="1">
                  <c:v>45842</c:v>
                </c:pt>
                <c:pt idx="2">
                  <c:v>45843</c:v>
                </c:pt>
                <c:pt idx="3">
                  <c:v>45844</c:v>
                </c:pt>
                <c:pt idx="4">
                  <c:v>45845</c:v>
                </c:pt>
                <c:pt idx="5">
                  <c:v>45846</c:v>
                </c:pt>
                <c:pt idx="6">
                  <c:v>45847</c:v>
                </c:pt>
                <c:pt idx="7">
                  <c:v>45848</c:v>
                </c:pt>
                <c:pt idx="8">
                  <c:v>45849</c:v>
                </c:pt>
                <c:pt idx="9">
                  <c:v>45850</c:v>
                </c:pt>
                <c:pt idx="10">
                  <c:v>45851</c:v>
                </c:pt>
                <c:pt idx="11">
                  <c:v>45852</c:v>
                </c:pt>
                <c:pt idx="12">
                  <c:v>45853</c:v>
                </c:pt>
                <c:pt idx="13">
                  <c:v>45854</c:v>
                </c:pt>
                <c:pt idx="14">
                  <c:v>45855</c:v>
                </c:pt>
                <c:pt idx="15">
                  <c:v>45856</c:v>
                </c:pt>
                <c:pt idx="16">
                  <c:v>45857</c:v>
                </c:pt>
                <c:pt idx="17">
                  <c:v>45858</c:v>
                </c:pt>
                <c:pt idx="18">
                  <c:v>45859</c:v>
                </c:pt>
                <c:pt idx="19">
                  <c:v>45860</c:v>
                </c:pt>
                <c:pt idx="20">
                  <c:v>45861</c:v>
                </c:pt>
                <c:pt idx="21">
                  <c:v>45862</c:v>
                </c:pt>
                <c:pt idx="22">
                  <c:v>45863</c:v>
                </c:pt>
                <c:pt idx="23">
                  <c:v>45864</c:v>
                </c:pt>
                <c:pt idx="24">
                  <c:v>45865</c:v>
                </c:pt>
                <c:pt idx="25">
                  <c:v>45866</c:v>
                </c:pt>
                <c:pt idx="26">
                  <c:v>45867</c:v>
                </c:pt>
                <c:pt idx="27">
                  <c:v>45868</c:v>
                </c:pt>
                <c:pt idx="28">
                  <c:v>45869</c:v>
                </c:pt>
                <c:pt idx="29">
                  <c:v>45870</c:v>
                </c:pt>
                <c:pt idx="30">
                  <c:v>45871</c:v>
                </c:pt>
                <c:pt idx="31">
                  <c:v>45872</c:v>
                </c:pt>
                <c:pt idx="32">
                  <c:v>45873</c:v>
                </c:pt>
                <c:pt idx="33">
                  <c:v>45874</c:v>
                </c:pt>
                <c:pt idx="34">
                  <c:v>45875</c:v>
                </c:pt>
                <c:pt idx="35">
                  <c:v>45876</c:v>
                </c:pt>
                <c:pt idx="36">
                  <c:v>45877</c:v>
                </c:pt>
                <c:pt idx="37">
                  <c:v>45878</c:v>
                </c:pt>
                <c:pt idx="38">
                  <c:v>45879</c:v>
                </c:pt>
                <c:pt idx="39">
                  <c:v>45880</c:v>
                </c:pt>
                <c:pt idx="40">
                  <c:v>45881</c:v>
                </c:pt>
                <c:pt idx="41">
                  <c:v>45882</c:v>
                </c:pt>
                <c:pt idx="42">
                  <c:v>45883</c:v>
                </c:pt>
                <c:pt idx="43">
                  <c:v>45884</c:v>
                </c:pt>
                <c:pt idx="44">
                  <c:v>45885</c:v>
                </c:pt>
                <c:pt idx="45">
                  <c:v>45886</c:v>
                </c:pt>
                <c:pt idx="46">
                  <c:v>45887</c:v>
                </c:pt>
                <c:pt idx="47">
                  <c:v>45888</c:v>
                </c:pt>
                <c:pt idx="48">
                  <c:v>45889</c:v>
                </c:pt>
                <c:pt idx="49">
                  <c:v>45890</c:v>
                </c:pt>
                <c:pt idx="50">
                  <c:v>45891</c:v>
                </c:pt>
                <c:pt idx="51">
                  <c:v>45892</c:v>
                </c:pt>
                <c:pt idx="52">
                  <c:v>45893</c:v>
                </c:pt>
                <c:pt idx="53">
                  <c:v>45894</c:v>
                </c:pt>
                <c:pt idx="54">
                  <c:v>45895</c:v>
                </c:pt>
                <c:pt idx="55">
                  <c:v>45896</c:v>
                </c:pt>
                <c:pt idx="56">
                  <c:v>45897</c:v>
                </c:pt>
                <c:pt idx="57">
                  <c:v>45898</c:v>
                </c:pt>
                <c:pt idx="58">
                  <c:v>45899</c:v>
                </c:pt>
                <c:pt idx="59">
                  <c:v>45900</c:v>
                </c:pt>
                <c:pt idx="60">
                  <c:v>45901</c:v>
                </c:pt>
                <c:pt idx="61">
                  <c:v>45902</c:v>
                </c:pt>
                <c:pt idx="62">
                  <c:v>45903</c:v>
                </c:pt>
                <c:pt idx="63">
                  <c:v>45904</c:v>
                </c:pt>
                <c:pt idx="64">
                  <c:v>45905</c:v>
                </c:pt>
                <c:pt idx="65">
                  <c:v>45906</c:v>
                </c:pt>
                <c:pt idx="66">
                  <c:v>45907</c:v>
                </c:pt>
                <c:pt idx="67">
                  <c:v>45908</c:v>
                </c:pt>
                <c:pt idx="68">
                  <c:v>45909</c:v>
                </c:pt>
                <c:pt idx="69">
                  <c:v>45910</c:v>
                </c:pt>
                <c:pt idx="70">
                  <c:v>45911</c:v>
                </c:pt>
                <c:pt idx="71">
                  <c:v>45912</c:v>
                </c:pt>
                <c:pt idx="72">
                  <c:v>45913</c:v>
                </c:pt>
                <c:pt idx="73">
                  <c:v>45914</c:v>
                </c:pt>
                <c:pt idx="74">
                  <c:v>45915</c:v>
                </c:pt>
                <c:pt idx="75">
                  <c:v>45916</c:v>
                </c:pt>
                <c:pt idx="76">
                  <c:v>45917</c:v>
                </c:pt>
                <c:pt idx="77">
                  <c:v>45918</c:v>
                </c:pt>
                <c:pt idx="78">
                  <c:v>45919</c:v>
                </c:pt>
                <c:pt idx="79">
                  <c:v>45920</c:v>
                </c:pt>
                <c:pt idx="80">
                  <c:v>45921</c:v>
                </c:pt>
                <c:pt idx="81">
                  <c:v>45922</c:v>
                </c:pt>
                <c:pt idx="82">
                  <c:v>45923</c:v>
                </c:pt>
                <c:pt idx="83">
                  <c:v>45924</c:v>
                </c:pt>
                <c:pt idx="84">
                  <c:v>45925</c:v>
                </c:pt>
                <c:pt idx="85">
                  <c:v>45926</c:v>
                </c:pt>
                <c:pt idx="86">
                  <c:v>45927</c:v>
                </c:pt>
                <c:pt idx="87">
                  <c:v>45928</c:v>
                </c:pt>
                <c:pt idx="88">
                  <c:v>45929</c:v>
                </c:pt>
                <c:pt idx="89">
                  <c:v>45930</c:v>
                </c:pt>
                <c:pt idx="90">
                  <c:v>45931</c:v>
                </c:pt>
                <c:pt idx="91">
                  <c:v>45932</c:v>
                </c:pt>
                <c:pt idx="92">
                  <c:v>45933</c:v>
                </c:pt>
                <c:pt idx="93">
                  <c:v>45934</c:v>
                </c:pt>
                <c:pt idx="94">
                  <c:v>45935</c:v>
                </c:pt>
                <c:pt idx="95">
                  <c:v>45936</c:v>
                </c:pt>
                <c:pt idx="96">
                  <c:v>45937</c:v>
                </c:pt>
                <c:pt idx="97">
                  <c:v>45938</c:v>
                </c:pt>
                <c:pt idx="98">
                  <c:v>45939</c:v>
                </c:pt>
                <c:pt idx="99">
                  <c:v>45940</c:v>
                </c:pt>
                <c:pt idx="100">
                  <c:v>45941</c:v>
                </c:pt>
                <c:pt idx="101">
                  <c:v>45942</c:v>
                </c:pt>
                <c:pt idx="102">
                  <c:v>45943</c:v>
                </c:pt>
                <c:pt idx="103">
                  <c:v>45944</c:v>
                </c:pt>
                <c:pt idx="104">
                  <c:v>45945</c:v>
                </c:pt>
                <c:pt idx="105">
                  <c:v>45946</c:v>
                </c:pt>
                <c:pt idx="106">
                  <c:v>45947</c:v>
                </c:pt>
                <c:pt idx="107">
                  <c:v>45948</c:v>
                </c:pt>
                <c:pt idx="108">
                  <c:v>45949</c:v>
                </c:pt>
                <c:pt idx="109">
                  <c:v>45950</c:v>
                </c:pt>
                <c:pt idx="110">
                  <c:v>45951</c:v>
                </c:pt>
                <c:pt idx="111">
                  <c:v>45952</c:v>
                </c:pt>
                <c:pt idx="112">
                  <c:v>45953</c:v>
                </c:pt>
                <c:pt idx="113">
                  <c:v>45954</c:v>
                </c:pt>
                <c:pt idx="114">
                  <c:v>45955</c:v>
                </c:pt>
                <c:pt idx="115">
                  <c:v>45956</c:v>
                </c:pt>
                <c:pt idx="116">
                  <c:v>45957</c:v>
                </c:pt>
                <c:pt idx="117">
                  <c:v>45958</c:v>
                </c:pt>
                <c:pt idx="118">
                  <c:v>45959</c:v>
                </c:pt>
                <c:pt idx="119">
                  <c:v>45960</c:v>
                </c:pt>
                <c:pt idx="120">
                  <c:v>45961</c:v>
                </c:pt>
                <c:pt idx="121">
                  <c:v>45962</c:v>
                </c:pt>
                <c:pt idx="122">
                  <c:v>45963</c:v>
                </c:pt>
                <c:pt idx="123">
                  <c:v>45964</c:v>
                </c:pt>
                <c:pt idx="124">
                  <c:v>45965</c:v>
                </c:pt>
                <c:pt idx="125">
                  <c:v>45966</c:v>
                </c:pt>
                <c:pt idx="126">
                  <c:v>45967</c:v>
                </c:pt>
                <c:pt idx="127">
                  <c:v>45968</c:v>
                </c:pt>
                <c:pt idx="128">
                  <c:v>45969</c:v>
                </c:pt>
                <c:pt idx="129">
                  <c:v>45970</c:v>
                </c:pt>
                <c:pt idx="130">
                  <c:v>45971</c:v>
                </c:pt>
                <c:pt idx="131">
                  <c:v>45972</c:v>
                </c:pt>
                <c:pt idx="132">
                  <c:v>45973</c:v>
                </c:pt>
                <c:pt idx="133">
                  <c:v>45974</c:v>
                </c:pt>
                <c:pt idx="134">
                  <c:v>45975</c:v>
                </c:pt>
                <c:pt idx="135">
                  <c:v>45976</c:v>
                </c:pt>
                <c:pt idx="136">
                  <c:v>45977</c:v>
                </c:pt>
                <c:pt idx="137">
                  <c:v>45978</c:v>
                </c:pt>
                <c:pt idx="138">
                  <c:v>45979</c:v>
                </c:pt>
                <c:pt idx="139">
                  <c:v>45980</c:v>
                </c:pt>
                <c:pt idx="140">
                  <c:v>45981</c:v>
                </c:pt>
                <c:pt idx="141">
                  <c:v>45982</c:v>
                </c:pt>
                <c:pt idx="142">
                  <c:v>45983</c:v>
                </c:pt>
                <c:pt idx="143">
                  <c:v>45984</c:v>
                </c:pt>
                <c:pt idx="144">
                  <c:v>45985</c:v>
                </c:pt>
                <c:pt idx="145">
                  <c:v>45986</c:v>
                </c:pt>
                <c:pt idx="146">
                  <c:v>45987</c:v>
                </c:pt>
                <c:pt idx="147">
                  <c:v>45988</c:v>
                </c:pt>
                <c:pt idx="148">
                  <c:v>45989</c:v>
                </c:pt>
                <c:pt idx="149">
                  <c:v>45990</c:v>
                </c:pt>
                <c:pt idx="150">
                  <c:v>45991</c:v>
                </c:pt>
                <c:pt idx="151">
                  <c:v>45992</c:v>
                </c:pt>
                <c:pt idx="152">
                  <c:v>45993</c:v>
                </c:pt>
                <c:pt idx="153">
                  <c:v>45994</c:v>
                </c:pt>
                <c:pt idx="154">
                  <c:v>45995</c:v>
                </c:pt>
                <c:pt idx="155">
                  <c:v>45996</c:v>
                </c:pt>
                <c:pt idx="156">
                  <c:v>45997</c:v>
                </c:pt>
                <c:pt idx="157">
                  <c:v>45998</c:v>
                </c:pt>
                <c:pt idx="158">
                  <c:v>45999</c:v>
                </c:pt>
                <c:pt idx="159">
                  <c:v>46000</c:v>
                </c:pt>
                <c:pt idx="160">
                  <c:v>46001</c:v>
                </c:pt>
                <c:pt idx="161">
                  <c:v>46002</c:v>
                </c:pt>
                <c:pt idx="162">
                  <c:v>46003</c:v>
                </c:pt>
                <c:pt idx="163">
                  <c:v>46004</c:v>
                </c:pt>
                <c:pt idx="164">
                  <c:v>46005</c:v>
                </c:pt>
                <c:pt idx="165">
                  <c:v>46006</c:v>
                </c:pt>
                <c:pt idx="166">
                  <c:v>46007</c:v>
                </c:pt>
                <c:pt idx="167">
                  <c:v>46008</c:v>
                </c:pt>
                <c:pt idx="168">
                  <c:v>46009</c:v>
                </c:pt>
                <c:pt idx="169">
                  <c:v>46010</c:v>
                </c:pt>
                <c:pt idx="170">
                  <c:v>46011</c:v>
                </c:pt>
                <c:pt idx="171">
                  <c:v>46012</c:v>
                </c:pt>
                <c:pt idx="172">
                  <c:v>46013</c:v>
                </c:pt>
                <c:pt idx="173">
                  <c:v>46014</c:v>
                </c:pt>
                <c:pt idx="174">
                  <c:v>46015</c:v>
                </c:pt>
                <c:pt idx="175">
                  <c:v>46016</c:v>
                </c:pt>
                <c:pt idx="176">
                  <c:v>46017</c:v>
                </c:pt>
                <c:pt idx="177">
                  <c:v>46018</c:v>
                </c:pt>
                <c:pt idx="178">
                  <c:v>46019</c:v>
                </c:pt>
                <c:pt idx="179">
                  <c:v>46020</c:v>
                </c:pt>
                <c:pt idx="180">
                  <c:v>46021</c:v>
                </c:pt>
                <c:pt idx="181">
                  <c:v>46022</c:v>
                </c:pt>
                <c:pt idx="182">
                  <c:v>46023</c:v>
                </c:pt>
                <c:pt idx="183">
                  <c:v>46024</c:v>
                </c:pt>
                <c:pt idx="184">
                  <c:v>46025</c:v>
                </c:pt>
                <c:pt idx="185">
                  <c:v>46026</c:v>
                </c:pt>
                <c:pt idx="186">
                  <c:v>46027</c:v>
                </c:pt>
                <c:pt idx="187">
                  <c:v>46028</c:v>
                </c:pt>
                <c:pt idx="188">
                  <c:v>46029</c:v>
                </c:pt>
                <c:pt idx="189">
                  <c:v>46030</c:v>
                </c:pt>
                <c:pt idx="190">
                  <c:v>46031</c:v>
                </c:pt>
                <c:pt idx="191">
                  <c:v>46032</c:v>
                </c:pt>
                <c:pt idx="192">
                  <c:v>46033</c:v>
                </c:pt>
                <c:pt idx="193">
                  <c:v>46034</c:v>
                </c:pt>
                <c:pt idx="194">
                  <c:v>46035</c:v>
                </c:pt>
                <c:pt idx="195">
                  <c:v>46036</c:v>
                </c:pt>
                <c:pt idx="196">
                  <c:v>46037</c:v>
                </c:pt>
                <c:pt idx="197">
                  <c:v>46038</c:v>
                </c:pt>
                <c:pt idx="198">
                  <c:v>46039</c:v>
                </c:pt>
                <c:pt idx="199">
                  <c:v>46040</c:v>
                </c:pt>
                <c:pt idx="200">
                  <c:v>46041</c:v>
                </c:pt>
                <c:pt idx="201">
                  <c:v>46042</c:v>
                </c:pt>
                <c:pt idx="202">
                  <c:v>46043</c:v>
                </c:pt>
                <c:pt idx="203">
                  <c:v>46044</c:v>
                </c:pt>
                <c:pt idx="204">
                  <c:v>46045</c:v>
                </c:pt>
                <c:pt idx="205">
                  <c:v>46046</c:v>
                </c:pt>
                <c:pt idx="206">
                  <c:v>46047</c:v>
                </c:pt>
                <c:pt idx="207">
                  <c:v>46048</c:v>
                </c:pt>
                <c:pt idx="208">
                  <c:v>46049</c:v>
                </c:pt>
                <c:pt idx="209">
                  <c:v>46050</c:v>
                </c:pt>
                <c:pt idx="210">
                  <c:v>46051</c:v>
                </c:pt>
                <c:pt idx="211">
                  <c:v>46052</c:v>
                </c:pt>
                <c:pt idx="212">
                  <c:v>46053</c:v>
                </c:pt>
                <c:pt idx="213">
                  <c:v>46054</c:v>
                </c:pt>
                <c:pt idx="214">
                  <c:v>46055</c:v>
                </c:pt>
                <c:pt idx="215">
                  <c:v>46056</c:v>
                </c:pt>
                <c:pt idx="216">
                  <c:v>46057</c:v>
                </c:pt>
                <c:pt idx="217">
                  <c:v>46058</c:v>
                </c:pt>
                <c:pt idx="218">
                  <c:v>46059</c:v>
                </c:pt>
                <c:pt idx="219">
                  <c:v>46060</c:v>
                </c:pt>
                <c:pt idx="220">
                  <c:v>46061</c:v>
                </c:pt>
                <c:pt idx="221">
                  <c:v>46062</c:v>
                </c:pt>
                <c:pt idx="222">
                  <c:v>46063</c:v>
                </c:pt>
                <c:pt idx="223">
                  <c:v>46064</c:v>
                </c:pt>
                <c:pt idx="224">
                  <c:v>46065</c:v>
                </c:pt>
                <c:pt idx="225">
                  <c:v>46066</c:v>
                </c:pt>
                <c:pt idx="226">
                  <c:v>46067</c:v>
                </c:pt>
                <c:pt idx="227">
                  <c:v>46068</c:v>
                </c:pt>
                <c:pt idx="228">
                  <c:v>46069</c:v>
                </c:pt>
                <c:pt idx="229">
                  <c:v>46070</c:v>
                </c:pt>
                <c:pt idx="230">
                  <c:v>46071</c:v>
                </c:pt>
                <c:pt idx="231">
                  <c:v>46072</c:v>
                </c:pt>
                <c:pt idx="232">
                  <c:v>46073</c:v>
                </c:pt>
                <c:pt idx="233">
                  <c:v>46074</c:v>
                </c:pt>
                <c:pt idx="234">
                  <c:v>46075</c:v>
                </c:pt>
                <c:pt idx="235">
                  <c:v>46076</c:v>
                </c:pt>
                <c:pt idx="236">
                  <c:v>46077</c:v>
                </c:pt>
                <c:pt idx="237">
                  <c:v>46078</c:v>
                </c:pt>
                <c:pt idx="238">
                  <c:v>46079</c:v>
                </c:pt>
                <c:pt idx="239">
                  <c:v>46080</c:v>
                </c:pt>
                <c:pt idx="240">
                  <c:v>46081</c:v>
                </c:pt>
                <c:pt idx="241">
                  <c:v>46082</c:v>
                </c:pt>
                <c:pt idx="242">
                  <c:v>46083</c:v>
                </c:pt>
                <c:pt idx="243">
                  <c:v>46084</c:v>
                </c:pt>
                <c:pt idx="244">
                  <c:v>46085</c:v>
                </c:pt>
                <c:pt idx="245">
                  <c:v>46086</c:v>
                </c:pt>
                <c:pt idx="246">
                  <c:v>46087</c:v>
                </c:pt>
                <c:pt idx="247">
                  <c:v>46088</c:v>
                </c:pt>
                <c:pt idx="248">
                  <c:v>46089</c:v>
                </c:pt>
                <c:pt idx="249">
                  <c:v>46090</c:v>
                </c:pt>
                <c:pt idx="250">
                  <c:v>46091</c:v>
                </c:pt>
                <c:pt idx="251">
                  <c:v>46092</c:v>
                </c:pt>
                <c:pt idx="252">
                  <c:v>46093</c:v>
                </c:pt>
                <c:pt idx="253">
                  <c:v>46094</c:v>
                </c:pt>
                <c:pt idx="254">
                  <c:v>46095</c:v>
                </c:pt>
                <c:pt idx="255">
                  <c:v>46096</c:v>
                </c:pt>
                <c:pt idx="256">
                  <c:v>46097</c:v>
                </c:pt>
                <c:pt idx="257">
                  <c:v>46098</c:v>
                </c:pt>
                <c:pt idx="258">
                  <c:v>46099</c:v>
                </c:pt>
                <c:pt idx="259">
                  <c:v>46100</c:v>
                </c:pt>
                <c:pt idx="260">
                  <c:v>46101</c:v>
                </c:pt>
                <c:pt idx="261">
                  <c:v>46102</c:v>
                </c:pt>
                <c:pt idx="262">
                  <c:v>46103</c:v>
                </c:pt>
                <c:pt idx="263">
                  <c:v>46104</c:v>
                </c:pt>
                <c:pt idx="264">
                  <c:v>46105</c:v>
                </c:pt>
                <c:pt idx="265">
                  <c:v>46106</c:v>
                </c:pt>
                <c:pt idx="266">
                  <c:v>46107</c:v>
                </c:pt>
                <c:pt idx="267">
                  <c:v>46108</c:v>
                </c:pt>
                <c:pt idx="268">
                  <c:v>46109</c:v>
                </c:pt>
                <c:pt idx="269">
                  <c:v>46110</c:v>
                </c:pt>
                <c:pt idx="270">
                  <c:v>46111</c:v>
                </c:pt>
                <c:pt idx="271">
                  <c:v>46112</c:v>
                </c:pt>
                <c:pt idx="272">
                  <c:v>46113</c:v>
                </c:pt>
                <c:pt idx="273">
                  <c:v>46114</c:v>
                </c:pt>
                <c:pt idx="274">
                  <c:v>46115</c:v>
                </c:pt>
                <c:pt idx="275">
                  <c:v>46116</c:v>
                </c:pt>
                <c:pt idx="276">
                  <c:v>46117</c:v>
                </c:pt>
                <c:pt idx="277">
                  <c:v>46118</c:v>
                </c:pt>
                <c:pt idx="278">
                  <c:v>46119</c:v>
                </c:pt>
                <c:pt idx="279">
                  <c:v>46120</c:v>
                </c:pt>
                <c:pt idx="280">
                  <c:v>46121</c:v>
                </c:pt>
                <c:pt idx="281">
                  <c:v>46122</c:v>
                </c:pt>
                <c:pt idx="282">
                  <c:v>46123</c:v>
                </c:pt>
              </c:numCache>
            </c:numRef>
          </c:cat>
          <c:val>
            <c:numRef>
              <c:f>'pricing intermédiation '!$I$87:$I$369</c:f>
              <c:numCache>
                <c:formatCode>0.00%</c:formatCode>
                <c:ptCount val="283"/>
                <c:pt idx="0">
                  <c:v>4.7999999999999987E-3</c:v>
                </c:pt>
                <c:pt idx="1">
                  <c:v>1.7899999999999999E-2</c:v>
                </c:pt>
                <c:pt idx="2">
                  <c:v>3.0900000000000004E-2</c:v>
                </c:pt>
                <c:pt idx="3">
                  <c:v>1.5400000000000004E-2</c:v>
                </c:pt>
                <c:pt idx="4">
                  <c:v>2.1099999999999997E-2</c:v>
                </c:pt>
                <c:pt idx="5">
                  <c:v>1.7399999999999999E-2</c:v>
                </c:pt>
                <c:pt idx="6">
                  <c:v>2.1899999999999989E-2</c:v>
                </c:pt>
                <c:pt idx="7">
                  <c:v>1.06E-2</c:v>
                </c:pt>
                <c:pt idx="8">
                  <c:v>2.0200000000000003E-2</c:v>
                </c:pt>
                <c:pt idx="9">
                  <c:v>1.04E-2</c:v>
                </c:pt>
                <c:pt idx="10">
                  <c:v>2.4099999999999993E-2</c:v>
                </c:pt>
                <c:pt idx="11">
                  <c:v>1.6500000000000001E-2</c:v>
                </c:pt>
                <c:pt idx="12">
                  <c:v>1.5400000000000004E-2</c:v>
                </c:pt>
                <c:pt idx="13">
                  <c:v>2.18E-2</c:v>
                </c:pt>
                <c:pt idx="14">
                  <c:v>2.0700000000000003E-2</c:v>
                </c:pt>
                <c:pt idx="15">
                  <c:v>1.8200000000000001E-2</c:v>
                </c:pt>
                <c:pt idx="16">
                  <c:v>1.5699999999999992E-2</c:v>
                </c:pt>
                <c:pt idx="17">
                  <c:v>1.9499999999999997E-2</c:v>
                </c:pt>
                <c:pt idx="18">
                  <c:v>1.5500000000000003E-2</c:v>
                </c:pt>
                <c:pt idx="19">
                  <c:v>1.8099999999999998E-2</c:v>
                </c:pt>
                <c:pt idx="20">
                  <c:v>1.7800000000000003E-2</c:v>
                </c:pt>
                <c:pt idx="21">
                  <c:v>1.7799999999999996E-2</c:v>
                </c:pt>
                <c:pt idx="22">
                  <c:v>2.2800000000000001E-2</c:v>
                </c:pt>
                <c:pt idx="23">
                  <c:v>1.3100000000000001E-2</c:v>
                </c:pt>
                <c:pt idx="24">
                  <c:v>1.8300000000000011E-2</c:v>
                </c:pt>
                <c:pt idx="25">
                  <c:v>2.2900000000000004E-2</c:v>
                </c:pt>
                <c:pt idx="26">
                  <c:v>1.4300000000000007E-2</c:v>
                </c:pt>
                <c:pt idx="27">
                  <c:v>1.3500000000000005E-2</c:v>
                </c:pt>
                <c:pt idx="28">
                  <c:v>1.9099999999999992E-2</c:v>
                </c:pt>
                <c:pt idx="29">
                  <c:v>1.4200000000000001E-2</c:v>
                </c:pt>
                <c:pt idx="30">
                  <c:v>1.7000000000000001E-2</c:v>
                </c:pt>
                <c:pt idx="31">
                  <c:v>1.8700000000000001E-2</c:v>
                </c:pt>
                <c:pt idx="32">
                  <c:v>1.4799999999999997E-2</c:v>
                </c:pt>
                <c:pt idx="33">
                  <c:v>2.0699999999999996E-2</c:v>
                </c:pt>
                <c:pt idx="34">
                  <c:v>1.3600000000000001E-2</c:v>
                </c:pt>
                <c:pt idx="35">
                  <c:v>1.6299999999999995E-2</c:v>
                </c:pt>
                <c:pt idx="36">
                  <c:v>1.8700000000000001E-2</c:v>
                </c:pt>
                <c:pt idx="37">
                  <c:v>1.6799999999999995E-2</c:v>
                </c:pt>
                <c:pt idx="38">
                  <c:v>1.3899999999999996E-2</c:v>
                </c:pt>
                <c:pt idx="39">
                  <c:v>1.5900000000000004E-2</c:v>
                </c:pt>
                <c:pt idx="40">
                  <c:v>1.2499999999999997E-2</c:v>
                </c:pt>
                <c:pt idx="41">
                  <c:v>1.6399999999999991E-2</c:v>
                </c:pt>
                <c:pt idx="42">
                  <c:v>1.3600000000000001E-2</c:v>
                </c:pt>
                <c:pt idx="43">
                  <c:v>1.3200000000000003E-2</c:v>
                </c:pt>
                <c:pt idx="44">
                  <c:v>1.5300000000000001E-2</c:v>
                </c:pt>
                <c:pt idx="45">
                  <c:v>1.4300000000000007E-2</c:v>
                </c:pt>
                <c:pt idx="46">
                  <c:v>1.38E-2</c:v>
                </c:pt>
                <c:pt idx="47">
                  <c:v>1.5900000000000011E-2</c:v>
                </c:pt>
                <c:pt idx="48">
                  <c:v>1.3999999999999999E-2</c:v>
                </c:pt>
                <c:pt idx="49">
                  <c:v>1.2899999999999995E-2</c:v>
                </c:pt>
                <c:pt idx="50">
                  <c:v>1.5000000000000006E-2</c:v>
                </c:pt>
                <c:pt idx="51">
                  <c:v>1.2799999999999999E-2</c:v>
                </c:pt>
                <c:pt idx="52">
                  <c:v>1.3400000000000009E-2</c:v>
                </c:pt>
                <c:pt idx="53">
                  <c:v>1.5100000000000009E-2</c:v>
                </c:pt>
                <c:pt idx="54">
                  <c:v>1.2999999999999998E-2</c:v>
                </c:pt>
                <c:pt idx="55">
                  <c:v>1.3400000000000002E-2</c:v>
                </c:pt>
                <c:pt idx="56">
                  <c:v>1.4900000000000004E-2</c:v>
                </c:pt>
                <c:pt idx="57">
                  <c:v>1.4799999999999994E-2</c:v>
                </c:pt>
                <c:pt idx="58">
                  <c:v>1.5100000000000002E-2</c:v>
                </c:pt>
                <c:pt idx="59">
                  <c:v>1.4399999999999996E-2</c:v>
                </c:pt>
                <c:pt idx="60">
                  <c:v>1.5800000000000002E-2</c:v>
                </c:pt>
                <c:pt idx="61">
                  <c:v>1.7299999999999996E-2</c:v>
                </c:pt>
                <c:pt idx="62">
                  <c:v>1.5800000000000002E-2</c:v>
                </c:pt>
                <c:pt idx="63">
                  <c:v>1.1700000000000002E-2</c:v>
                </c:pt>
                <c:pt idx="64">
                  <c:v>1.6E-2</c:v>
                </c:pt>
                <c:pt idx="65">
                  <c:v>1.6099999999999996E-2</c:v>
                </c:pt>
                <c:pt idx="66">
                  <c:v>1.5099999999999995E-2</c:v>
                </c:pt>
                <c:pt idx="67">
                  <c:v>1.21E-2</c:v>
                </c:pt>
                <c:pt idx="68">
                  <c:v>1.3599999999999994E-2</c:v>
                </c:pt>
                <c:pt idx="69">
                  <c:v>1.7700000000000007E-2</c:v>
                </c:pt>
                <c:pt idx="70">
                  <c:v>1.5699999999999999E-2</c:v>
                </c:pt>
                <c:pt idx="71">
                  <c:v>1.72E-2</c:v>
                </c:pt>
                <c:pt idx="72">
                  <c:v>1.4100000000000001E-2</c:v>
                </c:pt>
                <c:pt idx="73">
                  <c:v>1.72E-2</c:v>
                </c:pt>
                <c:pt idx="74">
                  <c:v>1.6199999999999999E-2</c:v>
                </c:pt>
                <c:pt idx="75">
                  <c:v>1.3400000000000002E-2</c:v>
                </c:pt>
                <c:pt idx="76">
                  <c:v>1.8699999999999994E-2</c:v>
                </c:pt>
                <c:pt idx="77">
                  <c:v>1.38E-2</c:v>
                </c:pt>
                <c:pt idx="78">
                  <c:v>1.6899999999999998E-2</c:v>
                </c:pt>
                <c:pt idx="79">
                  <c:v>1.2499999999999997E-2</c:v>
                </c:pt>
                <c:pt idx="80">
                  <c:v>1.6800000000000009E-2</c:v>
                </c:pt>
                <c:pt idx="81">
                  <c:v>1.6300000000000002E-2</c:v>
                </c:pt>
                <c:pt idx="82">
                  <c:v>1.4100000000000001E-2</c:v>
                </c:pt>
                <c:pt idx="83">
                  <c:v>2.0000000000000004E-2</c:v>
                </c:pt>
                <c:pt idx="84">
                  <c:v>1.2599999999999993E-2</c:v>
                </c:pt>
                <c:pt idx="85">
                  <c:v>1.7800000000000003E-2</c:v>
                </c:pt>
                <c:pt idx="86">
                  <c:v>1.9199999999999995E-2</c:v>
                </c:pt>
                <c:pt idx="87">
                  <c:v>1.9299999999999994E-2</c:v>
                </c:pt>
                <c:pt idx="88">
                  <c:v>1.7700000000000004E-2</c:v>
                </c:pt>
                <c:pt idx="89">
                  <c:v>1.6800000000000002E-2</c:v>
                </c:pt>
                <c:pt idx="90">
                  <c:v>1.9000000000000003E-2</c:v>
                </c:pt>
                <c:pt idx="91">
                  <c:v>1.3900000000000003E-2</c:v>
                </c:pt>
                <c:pt idx="92">
                  <c:v>1.3999999999999999E-2</c:v>
                </c:pt>
                <c:pt idx="93">
                  <c:v>1.3600000000000001E-2</c:v>
                </c:pt>
                <c:pt idx="94">
                  <c:v>1.3300000000000006E-2</c:v>
                </c:pt>
                <c:pt idx="95">
                  <c:v>1.3399999999999995E-2</c:v>
                </c:pt>
                <c:pt idx="96">
                  <c:v>1.2899999999999995E-2</c:v>
                </c:pt>
                <c:pt idx="97">
                  <c:v>1.4899999999999997E-2</c:v>
                </c:pt>
                <c:pt idx="98">
                  <c:v>1.4499999999999999E-2</c:v>
                </c:pt>
                <c:pt idx="99">
                  <c:v>1.5800000000000002E-2</c:v>
                </c:pt>
                <c:pt idx="100">
                  <c:v>1.5400000000000004E-2</c:v>
                </c:pt>
                <c:pt idx="101">
                  <c:v>1.3000000000000005E-2</c:v>
                </c:pt>
                <c:pt idx="102">
                  <c:v>1.7800000000000003E-2</c:v>
                </c:pt>
                <c:pt idx="103">
                  <c:v>1.2399999999999994E-2</c:v>
                </c:pt>
                <c:pt idx="104">
                  <c:v>1.5100000000000009E-2</c:v>
                </c:pt>
                <c:pt idx="105">
                  <c:v>1.5299999999999994E-2</c:v>
                </c:pt>
                <c:pt idx="106">
                  <c:v>1.5100000000000002E-2</c:v>
                </c:pt>
                <c:pt idx="107">
                  <c:v>1.3100000000000001E-2</c:v>
                </c:pt>
                <c:pt idx="108">
                  <c:v>1.5800000000000002E-2</c:v>
                </c:pt>
                <c:pt idx="109">
                  <c:v>1.6E-2</c:v>
                </c:pt>
                <c:pt idx="110">
                  <c:v>1.2999999999999991E-2</c:v>
                </c:pt>
                <c:pt idx="111">
                  <c:v>1.3999999999999992E-2</c:v>
                </c:pt>
                <c:pt idx="112">
                  <c:v>1.67E-2</c:v>
                </c:pt>
                <c:pt idx="113">
                  <c:v>1.9400000000000001E-2</c:v>
                </c:pt>
                <c:pt idx="114">
                  <c:v>1.8500000000000003E-2</c:v>
                </c:pt>
                <c:pt idx="115">
                  <c:v>1.8200000000000001E-2</c:v>
                </c:pt>
                <c:pt idx="116">
                  <c:v>1.84E-2</c:v>
                </c:pt>
                <c:pt idx="117">
                  <c:v>1.7399999999999999E-2</c:v>
                </c:pt>
                <c:pt idx="118">
                  <c:v>2.1600000000000001E-2</c:v>
                </c:pt>
                <c:pt idx="119">
                  <c:v>1.5799999999999998E-2</c:v>
                </c:pt>
                <c:pt idx="120">
                  <c:v>1.67E-2</c:v>
                </c:pt>
                <c:pt idx="121">
                  <c:v>1.3799999999999993E-2</c:v>
                </c:pt>
                <c:pt idx="122">
                  <c:v>1.6100000000000003E-2</c:v>
                </c:pt>
                <c:pt idx="123">
                  <c:v>1.55E-2</c:v>
                </c:pt>
                <c:pt idx="124">
                  <c:v>1.6299999999999995E-2</c:v>
                </c:pt>
                <c:pt idx="125">
                  <c:v>1.7799999999999996E-2</c:v>
                </c:pt>
                <c:pt idx="126">
                  <c:v>1.4999999999999993E-2</c:v>
                </c:pt>
                <c:pt idx="127">
                  <c:v>2.0400000000000001E-2</c:v>
                </c:pt>
                <c:pt idx="128">
                  <c:v>1.5399999999999994E-2</c:v>
                </c:pt>
                <c:pt idx="129">
                  <c:v>1.8300000000000004E-2</c:v>
                </c:pt>
                <c:pt idx="130">
                  <c:v>1.7399999999999999E-2</c:v>
                </c:pt>
                <c:pt idx="131">
                  <c:v>1.9299999999999998E-2</c:v>
                </c:pt>
                <c:pt idx="132">
                  <c:v>1.72E-2</c:v>
                </c:pt>
                <c:pt idx="133">
                  <c:v>1.9400000000000001E-2</c:v>
                </c:pt>
                <c:pt idx="134">
                  <c:v>1.7000000000000001E-2</c:v>
                </c:pt>
                <c:pt idx="135">
                  <c:v>1.66E-2</c:v>
                </c:pt>
                <c:pt idx="136">
                  <c:v>1.9399999999999994E-2</c:v>
                </c:pt>
                <c:pt idx="137">
                  <c:v>2.0499999999999997E-2</c:v>
                </c:pt>
                <c:pt idx="138">
                  <c:v>1.7499999999999998E-2</c:v>
                </c:pt>
                <c:pt idx="139">
                  <c:v>1.5700000000000002E-2</c:v>
                </c:pt>
                <c:pt idx="140">
                  <c:v>2.0200000000000003E-2</c:v>
                </c:pt>
                <c:pt idx="141">
                  <c:v>1.6900000000000002E-2</c:v>
                </c:pt>
                <c:pt idx="142">
                  <c:v>1.6500000000000001E-2</c:v>
                </c:pt>
                <c:pt idx="143">
                  <c:v>2.0999999999999994E-2</c:v>
                </c:pt>
                <c:pt idx="144">
                  <c:v>1.9099999999999999E-2</c:v>
                </c:pt>
                <c:pt idx="145">
                  <c:v>1.6E-2</c:v>
                </c:pt>
                <c:pt idx="146">
                  <c:v>2.1899999999999999E-2</c:v>
                </c:pt>
                <c:pt idx="147">
                  <c:v>1.9399999999999997E-2</c:v>
                </c:pt>
                <c:pt idx="148">
                  <c:v>1.6499999999999997E-2</c:v>
                </c:pt>
                <c:pt idx="149">
                  <c:v>1.9499999999999997E-2</c:v>
                </c:pt>
                <c:pt idx="150">
                  <c:v>1.9499999999999997E-2</c:v>
                </c:pt>
                <c:pt idx="151">
                  <c:v>2.1999999999999999E-2</c:v>
                </c:pt>
                <c:pt idx="152">
                  <c:v>1.7400000000000002E-2</c:v>
                </c:pt>
                <c:pt idx="153">
                  <c:v>1.7400000000000002E-2</c:v>
                </c:pt>
                <c:pt idx="154">
                  <c:v>0.02</c:v>
                </c:pt>
                <c:pt idx="155">
                  <c:v>1.9200000000000002E-2</c:v>
                </c:pt>
                <c:pt idx="156">
                  <c:v>1.7399999999999995E-2</c:v>
                </c:pt>
                <c:pt idx="157">
                  <c:v>1.9999999999999997E-2</c:v>
                </c:pt>
                <c:pt idx="158">
                  <c:v>2.2100000000000002E-2</c:v>
                </c:pt>
                <c:pt idx="159">
                  <c:v>1.67E-2</c:v>
                </c:pt>
                <c:pt idx="160">
                  <c:v>1.8900000000000004E-2</c:v>
                </c:pt>
                <c:pt idx="161">
                  <c:v>1.9699999999999999E-2</c:v>
                </c:pt>
                <c:pt idx="162">
                  <c:v>1.9399999999999997E-2</c:v>
                </c:pt>
                <c:pt idx="163">
                  <c:v>1.8200000000000001E-2</c:v>
                </c:pt>
                <c:pt idx="164">
                  <c:v>1.7399999999999999E-2</c:v>
                </c:pt>
                <c:pt idx="165">
                  <c:v>2.0599999999999997E-2</c:v>
                </c:pt>
                <c:pt idx="166">
                  <c:v>2.0100000000000003E-2</c:v>
                </c:pt>
                <c:pt idx="167">
                  <c:v>1.7500000000000005E-2</c:v>
                </c:pt>
                <c:pt idx="168">
                  <c:v>1.9999999999999997E-2</c:v>
                </c:pt>
                <c:pt idx="169">
                  <c:v>1.7499999999999998E-2</c:v>
                </c:pt>
                <c:pt idx="170">
                  <c:v>1.9899999999999998E-2</c:v>
                </c:pt>
                <c:pt idx="171">
                  <c:v>1.8500000000000003E-2</c:v>
                </c:pt>
                <c:pt idx="172">
                  <c:v>1.95E-2</c:v>
                </c:pt>
                <c:pt idx="173">
                  <c:v>1.6800000000000002E-2</c:v>
                </c:pt>
                <c:pt idx="174">
                  <c:v>2.0000000000000004E-2</c:v>
                </c:pt>
                <c:pt idx="175">
                  <c:v>1.8599999999999998E-2</c:v>
                </c:pt>
                <c:pt idx="176">
                  <c:v>1.9000000000000003E-2</c:v>
                </c:pt>
                <c:pt idx="177">
                  <c:v>1.7400000000000002E-2</c:v>
                </c:pt>
                <c:pt idx="178">
                  <c:v>1.8100000000000005E-2</c:v>
                </c:pt>
                <c:pt idx="179">
                  <c:v>2.0699999999999993E-2</c:v>
                </c:pt>
                <c:pt idx="180">
                  <c:v>1.6899999999999995E-2</c:v>
                </c:pt>
                <c:pt idx="181">
                  <c:v>1.9399999999999994E-2</c:v>
                </c:pt>
                <c:pt idx="182">
                  <c:v>1.5300000000000001E-2</c:v>
                </c:pt>
                <c:pt idx="183">
                  <c:v>2.1699999999999997E-2</c:v>
                </c:pt>
                <c:pt idx="184">
                  <c:v>1.7200000000000003E-2</c:v>
                </c:pt>
                <c:pt idx="185">
                  <c:v>2.1099999999999994E-2</c:v>
                </c:pt>
                <c:pt idx="186">
                  <c:v>1.5600000000000003E-2</c:v>
                </c:pt>
                <c:pt idx="187">
                  <c:v>1.8500000000000003E-2</c:v>
                </c:pt>
                <c:pt idx="188">
                  <c:v>1.8299999999999997E-2</c:v>
                </c:pt>
                <c:pt idx="189">
                  <c:v>1.6800000000000002E-2</c:v>
                </c:pt>
                <c:pt idx="190">
                  <c:v>1.5599999999999999E-2</c:v>
                </c:pt>
                <c:pt idx="191">
                  <c:v>1.6500000000000001E-2</c:v>
                </c:pt>
                <c:pt idx="192">
                  <c:v>1.4800000000000001E-2</c:v>
                </c:pt>
                <c:pt idx="193">
                  <c:v>1.6199999999999999E-2</c:v>
                </c:pt>
                <c:pt idx="194">
                  <c:v>1.6E-2</c:v>
                </c:pt>
                <c:pt idx="195">
                  <c:v>1.6E-2</c:v>
                </c:pt>
                <c:pt idx="196">
                  <c:v>1.6E-2</c:v>
                </c:pt>
                <c:pt idx="197">
                  <c:v>1.5099999999999999E-2</c:v>
                </c:pt>
                <c:pt idx="198">
                  <c:v>1.5900000000000004E-2</c:v>
                </c:pt>
                <c:pt idx="199">
                  <c:v>1.6999999999999994E-2</c:v>
                </c:pt>
                <c:pt idx="200">
                  <c:v>1.4600000000000002E-2</c:v>
                </c:pt>
                <c:pt idx="201">
                  <c:v>1.4199999999999997E-2</c:v>
                </c:pt>
                <c:pt idx="202">
                  <c:v>1.6899999999999991E-2</c:v>
                </c:pt>
                <c:pt idx="203">
                  <c:v>1.4500000000000006E-2</c:v>
                </c:pt>
                <c:pt idx="204">
                  <c:v>1.4799999999999994E-2</c:v>
                </c:pt>
                <c:pt idx="205">
                  <c:v>1.7100000000000004E-2</c:v>
                </c:pt>
                <c:pt idx="206">
                  <c:v>1.2899999999999995E-2</c:v>
                </c:pt>
                <c:pt idx="207">
                  <c:v>1.67E-2</c:v>
                </c:pt>
                <c:pt idx="208">
                  <c:v>1.37E-2</c:v>
                </c:pt>
                <c:pt idx="209">
                  <c:v>1.6399999999999998E-2</c:v>
                </c:pt>
                <c:pt idx="210">
                  <c:v>1.4400000000000003E-2</c:v>
                </c:pt>
                <c:pt idx="211">
                  <c:v>1.6499999999999994E-2</c:v>
                </c:pt>
                <c:pt idx="212">
                  <c:v>1.44E-2</c:v>
                </c:pt>
                <c:pt idx="213">
                  <c:v>1.5199999999999998E-2</c:v>
                </c:pt>
                <c:pt idx="214">
                  <c:v>1.2300000000000005E-2</c:v>
                </c:pt>
                <c:pt idx="215">
                  <c:v>1.2500000000000004E-2</c:v>
                </c:pt>
                <c:pt idx="216">
                  <c:v>1.6100000000000003E-2</c:v>
                </c:pt>
                <c:pt idx="217">
                  <c:v>1.5199999999999991E-2</c:v>
                </c:pt>
                <c:pt idx="218">
                  <c:v>1.5499999999999996E-2</c:v>
                </c:pt>
                <c:pt idx="219">
                  <c:v>1.4200000000000004E-2</c:v>
                </c:pt>
                <c:pt idx="220">
                  <c:v>1.8400000000000003E-2</c:v>
                </c:pt>
                <c:pt idx="221">
                  <c:v>1.8099999999999998E-2</c:v>
                </c:pt>
                <c:pt idx="222">
                  <c:v>1.66E-2</c:v>
                </c:pt>
                <c:pt idx="223">
                  <c:v>1.7600000000000001E-2</c:v>
                </c:pt>
                <c:pt idx="224">
                  <c:v>1.67E-2</c:v>
                </c:pt>
                <c:pt idx="225">
                  <c:v>1.6000000000000007E-2</c:v>
                </c:pt>
                <c:pt idx="226">
                  <c:v>1.7599999999999998E-2</c:v>
                </c:pt>
                <c:pt idx="227">
                  <c:v>1.6199999999999996E-2</c:v>
                </c:pt>
                <c:pt idx="228">
                  <c:v>1.6500000000000001E-2</c:v>
                </c:pt>
                <c:pt idx="229">
                  <c:v>1.7399999999999999E-2</c:v>
                </c:pt>
                <c:pt idx="230">
                  <c:v>1.7100000000000004E-2</c:v>
                </c:pt>
                <c:pt idx="231">
                  <c:v>1.67E-2</c:v>
                </c:pt>
                <c:pt idx="232">
                  <c:v>1.6700000000000003E-2</c:v>
                </c:pt>
                <c:pt idx="233">
                  <c:v>1.7100000000000001E-2</c:v>
                </c:pt>
                <c:pt idx="234">
                  <c:v>1.7900000000000003E-2</c:v>
                </c:pt>
                <c:pt idx="235">
                  <c:v>1.7899999999999999E-2</c:v>
                </c:pt>
                <c:pt idx="236">
                  <c:v>1.5899999999999997E-2</c:v>
                </c:pt>
                <c:pt idx="237">
                  <c:v>1.7599999999999998E-2</c:v>
                </c:pt>
                <c:pt idx="238">
                  <c:v>1.7399999999999995E-2</c:v>
                </c:pt>
                <c:pt idx="239">
                  <c:v>1.6500000000000001E-2</c:v>
                </c:pt>
                <c:pt idx="240">
                  <c:v>1.7099999999999997E-2</c:v>
                </c:pt>
                <c:pt idx="241">
                  <c:v>1.67E-2</c:v>
                </c:pt>
                <c:pt idx="242">
                  <c:v>1.7799999999999996E-2</c:v>
                </c:pt>
                <c:pt idx="243">
                  <c:v>1.6899999999999998E-2</c:v>
                </c:pt>
                <c:pt idx="244">
                  <c:v>1.6799999999999995E-2</c:v>
                </c:pt>
                <c:pt idx="245">
                  <c:v>1.7499999999999998E-2</c:v>
                </c:pt>
                <c:pt idx="246">
                  <c:v>1.7400000000000002E-2</c:v>
                </c:pt>
                <c:pt idx="247">
                  <c:v>1.7699999999999997E-2</c:v>
                </c:pt>
                <c:pt idx="248">
                  <c:v>1.7400000000000006E-2</c:v>
                </c:pt>
                <c:pt idx="249">
                  <c:v>1.8699999999999998E-2</c:v>
                </c:pt>
                <c:pt idx="250">
                  <c:v>1.6299999999999999E-2</c:v>
                </c:pt>
                <c:pt idx="251">
                  <c:v>1.6E-2</c:v>
                </c:pt>
                <c:pt idx="252">
                  <c:v>1.7600000000000005E-2</c:v>
                </c:pt>
                <c:pt idx="253">
                  <c:v>1.8100000000000002E-2</c:v>
                </c:pt>
                <c:pt idx="254">
                  <c:v>1.6199999999999999E-2</c:v>
                </c:pt>
                <c:pt idx="255">
                  <c:v>1.7899999999999999E-2</c:v>
                </c:pt>
                <c:pt idx="256">
                  <c:v>1.8199999999999997E-2</c:v>
                </c:pt>
                <c:pt idx="257">
                  <c:v>1.6499999999999994E-2</c:v>
                </c:pt>
                <c:pt idx="258">
                  <c:v>1.7099999999999997E-2</c:v>
                </c:pt>
                <c:pt idx="259">
                  <c:v>1.9099999999999995E-2</c:v>
                </c:pt>
                <c:pt idx="260">
                  <c:v>1.7000000000000001E-2</c:v>
                </c:pt>
                <c:pt idx="261">
                  <c:v>1.67E-2</c:v>
                </c:pt>
                <c:pt idx="262">
                  <c:v>1.84E-2</c:v>
                </c:pt>
                <c:pt idx="263">
                  <c:v>1.7200000000000003E-2</c:v>
                </c:pt>
                <c:pt idx="264">
                  <c:v>1.6900000000000002E-2</c:v>
                </c:pt>
                <c:pt idx="265">
                  <c:v>1.7000000000000001E-2</c:v>
                </c:pt>
                <c:pt idx="266">
                  <c:v>1.7899999999999996E-2</c:v>
                </c:pt>
                <c:pt idx="267">
                  <c:v>1.8300000000000004E-2</c:v>
                </c:pt>
                <c:pt idx="268">
                  <c:v>1.66E-2</c:v>
                </c:pt>
                <c:pt idx="269">
                  <c:v>1.8199999999999997E-2</c:v>
                </c:pt>
                <c:pt idx="270">
                  <c:v>1.67E-2</c:v>
                </c:pt>
                <c:pt idx="271">
                  <c:v>1.6399999999999998E-2</c:v>
                </c:pt>
                <c:pt idx="272">
                  <c:v>1.7700000000000004E-2</c:v>
                </c:pt>
                <c:pt idx="273">
                  <c:v>1.7899999999999999E-2</c:v>
                </c:pt>
                <c:pt idx="274">
                  <c:v>1.6199999999999996E-2</c:v>
                </c:pt>
                <c:pt idx="275">
                  <c:v>1.9500000000000003E-2</c:v>
                </c:pt>
                <c:pt idx="276">
                  <c:v>1.5499999999999998E-2</c:v>
                </c:pt>
                <c:pt idx="277">
                  <c:v>1.9500000000000003E-2</c:v>
                </c:pt>
                <c:pt idx="278">
                  <c:v>1.6799999999999995E-2</c:v>
                </c:pt>
                <c:pt idx="279">
                  <c:v>1.8300000000000004E-2</c:v>
                </c:pt>
                <c:pt idx="280">
                  <c:v>1.3499999999999998E-2</c:v>
                </c:pt>
                <c:pt idx="281">
                  <c:v>1.9600000000000003E-2</c:v>
                </c:pt>
                <c:pt idx="282">
                  <c:v>1.8299999999999997E-2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042-0B4C-859A-B4D0A05950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734207"/>
        <c:axId val="200385727"/>
      </c:lineChart>
      <c:dateAx>
        <c:axId val="317734207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385727"/>
        <c:crosses val="autoZero"/>
        <c:auto val="1"/>
        <c:lblOffset val="100"/>
        <c:baseTimeUnit val="days"/>
      </c:dateAx>
      <c:valAx>
        <c:axId val="200385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7734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069851121590536"/>
          <c:y val="0.92697578767920497"/>
          <c:w val="0.37860285092351825"/>
          <c:h val="1.05293471265626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Borrowed</a:t>
            </a:r>
            <a:r>
              <a:rPr lang="fr-FR" baseline="0"/>
              <a:t> amounts DeFi (billion $)</a:t>
            </a:r>
            <a:endParaRPr lang="fr-F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7.9619920237243069E-2"/>
          <c:y val="0.11959698927822056"/>
          <c:w val="0.90637913897126476"/>
          <c:h val="0.64642657715387197"/>
        </c:manualLayout>
      </c:layout>
      <c:lineChart>
        <c:grouping val="standard"/>
        <c:varyColors val="0"/>
        <c:ser>
          <c:idx val="0"/>
          <c:order val="0"/>
          <c:tx>
            <c:strRef>
              <c:f>'Borrowed supplied'!$G$6</c:f>
              <c:strCache>
                <c:ptCount val="1"/>
                <c:pt idx="0">
                  <c:v>borrowed USDT</c:v>
                </c:pt>
              </c:strCache>
            </c:strRef>
          </c:tx>
          <c:spPr>
            <a:ln w="317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'Borrowed supplied'!$D$7:$D$96</c:f>
              <c:numCache>
                <c:formatCode>m/d/yy</c:formatCode>
                <c:ptCount val="90"/>
                <c:pt idx="0">
                  <c:v>46124</c:v>
                </c:pt>
                <c:pt idx="1">
                  <c:v>46123</c:v>
                </c:pt>
                <c:pt idx="2">
                  <c:v>46122</c:v>
                </c:pt>
                <c:pt idx="3">
                  <c:v>46121</c:v>
                </c:pt>
                <c:pt idx="4">
                  <c:v>46120</c:v>
                </c:pt>
                <c:pt idx="5">
                  <c:v>46119</c:v>
                </c:pt>
                <c:pt idx="6">
                  <c:v>46118</c:v>
                </c:pt>
                <c:pt idx="7">
                  <c:v>46117</c:v>
                </c:pt>
                <c:pt idx="8">
                  <c:v>46116</c:v>
                </c:pt>
                <c:pt idx="9">
                  <c:v>46115</c:v>
                </c:pt>
                <c:pt idx="10">
                  <c:v>46114</c:v>
                </c:pt>
                <c:pt idx="11">
                  <c:v>46113</c:v>
                </c:pt>
                <c:pt idx="12">
                  <c:v>46112</c:v>
                </c:pt>
                <c:pt idx="13">
                  <c:v>46111</c:v>
                </c:pt>
                <c:pt idx="14">
                  <c:v>46110</c:v>
                </c:pt>
                <c:pt idx="15">
                  <c:v>46109</c:v>
                </c:pt>
                <c:pt idx="16">
                  <c:v>46108</c:v>
                </c:pt>
                <c:pt idx="17">
                  <c:v>46107</c:v>
                </c:pt>
                <c:pt idx="18">
                  <c:v>46106</c:v>
                </c:pt>
                <c:pt idx="19">
                  <c:v>46105</c:v>
                </c:pt>
                <c:pt idx="20">
                  <c:v>46104</c:v>
                </c:pt>
                <c:pt idx="21">
                  <c:v>46103</c:v>
                </c:pt>
                <c:pt idx="22">
                  <c:v>46102</c:v>
                </c:pt>
                <c:pt idx="23">
                  <c:v>46101</c:v>
                </c:pt>
                <c:pt idx="24">
                  <c:v>46100</c:v>
                </c:pt>
                <c:pt idx="25">
                  <c:v>46099</c:v>
                </c:pt>
                <c:pt idx="26">
                  <c:v>46098</c:v>
                </c:pt>
                <c:pt idx="27">
                  <c:v>46097</c:v>
                </c:pt>
                <c:pt idx="28">
                  <c:v>46096</c:v>
                </c:pt>
                <c:pt idx="29">
                  <c:v>46095</c:v>
                </c:pt>
                <c:pt idx="30">
                  <c:v>46094</c:v>
                </c:pt>
                <c:pt idx="31">
                  <c:v>46093</c:v>
                </c:pt>
                <c:pt idx="32">
                  <c:v>46092</c:v>
                </c:pt>
                <c:pt idx="33">
                  <c:v>46091</c:v>
                </c:pt>
                <c:pt idx="34">
                  <c:v>46090</c:v>
                </c:pt>
                <c:pt idx="35">
                  <c:v>46089</c:v>
                </c:pt>
                <c:pt idx="36">
                  <c:v>46088</c:v>
                </c:pt>
                <c:pt idx="37">
                  <c:v>46087</c:v>
                </c:pt>
                <c:pt idx="38">
                  <c:v>46086</c:v>
                </c:pt>
                <c:pt idx="39">
                  <c:v>46085</c:v>
                </c:pt>
                <c:pt idx="40">
                  <c:v>46084</c:v>
                </c:pt>
                <c:pt idx="41">
                  <c:v>46083</c:v>
                </c:pt>
                <c:pt idx="42">
                  <c:v>46082</c:v>
                </c:pt>
                <c:pt idx="43">
                  <c:v>46081</c:v>
                </c:pt>
                <c:pt idx="44">
                  <c:v>46080</c:v>
                </c:pt>
                <c:pt idx="45">
                  <c:v>46079</c:v>
                </c:pt>
                <c:pt idx="46">
                  <c:v>46078</c:v>
                </c:pt>
                <c:pt idx="47">
                  <c:v>46077</c:v>
                </c:pt>
                <c:pt idx="48">
                  <c:v>46076</c:v>
                </c:pt>
                <c:pt idx="49">
                  <c:v>46075</c:v>
                </c:pt>
                <c:pt idx="50">
                  <c:v>46074</c:v>
                </c:pt>
                <c:pt idx="51">
                  <c:v>46073</c:v>
                </c:pt>
                <c:pt idx="52">
                  <c:v>46072</c:v>
                </c:pt>
                <c:pt idx="53">
                  <c:v>46071</c:v>
                </c:pt>
                <c:pt idx="54">
                  <c:v>46070</c:v>
                </c:pt>
                <c:pt idx="55">
                  <c:v>46069</c:v>
                </c:pt>
                <c:pt idx="56">
                  <c:v>46068</c:v>
                </c:pt>
                <c:pt idx="57">
                  <c:v>46067</c:v>
                </c:pt>
                <c:pt idx="58">
                  <c:v>46066</c:v>
                </c:pt>
                <c:pt idx="59">
                  <c:v>46065</c:v>
                </c:pt>
                <c:pt idx="60">
                  <c:v>46064</c:v>
                </c:pt>
                <c:pt idx="61">
                  <c:v>46063</c:v>
                </c:pt>
                <c:pt idx="62">
                  <c:v>46062</c:v>
                </c:pt>
                <c:pt idx="63">
                  <c:v>46061</c:v>
                </c:pt>
                <c:pt idx="64">
                  <c:v>46060</c:v>
                </c:pt>
                <c:pt idx="65">
                  <c:v>46059</c:v>
                </c:pt>
                <c:pt idx="66">
                  <c:v>46058</c:v>
                </c:pt>
                <c:pt idx="67">
                  <c:v>46057</c:v>
                </c:pt>
                <c:pt idx="68">
                  <c:v>46056</c:v>
                </c:pt>
                <c:pt idx="69">
                  <c:v>46055</c:v>
                </c:pt>
                <c:pt idx="70">
                  <c:v>46054</c:v>
                </c:pt>
                <c:pt idx="71">
                  <c:v>46053</c:v>
                </c:pt>
                <c:pt idx="72">
                  <c:v>46052</c:v>
                </c:pt>
                <c:pt idx="73">
                  <c:v>46051</c:v>
                </c:pt>
                <c:pt idx="74">
                  <c:v>46050</c:v>
                </c:pt>
                <c:pt idx="75">
                  <c:v>46049</c:v>
                </c:pt>
                <c:pt idx="76">
                  <c:v>46048</c:v>
                </c:pt>
                <c:pt idx="77">
                  <c:v>46047</c:v>
                </c:pt>
                <c:pt idx="78">
                  <c:v>46046</c:v>
                </c:pt>
                <c:pt idx="79">
                  <c:v>46045</c:v>
                </c:pt>
                <c:pt idx="80">
                  <c:v>46044</c:v>
                </c:pt>
                <c:pt idx="81">
                  <c:v>46043</c:v>
                </c:pt>
                <c:pt idx="82">
                  <c:v>46042</c:v>
                </c:pt>
                <c:pt idx="83">
                  <c:v>46041</c:v>
                </c:pt>
                <c:pt idx="84">
                  <c:v>46040</c:v>
                </c:pt>
                <c:pt idx="85">
                  <c:v>46039</c:v>
                </c:pt>
                <c:pt idx="86">
                  <c:v>46038</c:v>
                </c:pt>
                <c:pt idx="87">
                  <c:v>46037</c:v>
                </c:pt>
                <c:pt idx="88">
                  <c:v>46036</c:v>
                </c:pt>
                <c:pt idx="89">
                  <c:v>46035</c:v>
                </c:pt>
              </c:numCache>
            </c:numRef>
          </c:cat>
          <c:val>
            <c:numRef>
              <c:f>'Borrowed supplied'!$G$7:$G$96</c:f>
              <c:numCache>
                <c:formatCode>General</c:formatCode>
                <c:ptCount val="90"/>
                <c:pt idx="0">
                  <c:v>3575429315.1834602</c:v>
                </c:pt>
                <c:pt idx="1">
                  <c:v>3561546906.4200401</c:v>
                </c:pt>
                <c:pt idx="2">
                  <c:v>3519043677.3793898</c:v>
                </c:pt>
                <c:pt idx="3">
                  <c:v>3468851886.0264201</c:v>
                </c:pt>
                <c:pt idx="4">
                  <c:v>3470851289.8969698</c:v>
                </c:pt>
                <c:pt idx="5">
                  <c:v>3498436346.8762598</c:v>
                </c:pt>
                <c:pt idx="6">
                  <c:v>3468417087.93539</c:v>
                </c:pt>
                <c:pt idx="7">
                  <c:v>3464886992.9728899</c:v>
                </c:pt>
                <c:pt idx="8">
                  <c:v>3464667127.3958998</c:v>
                </c:pt>
                <c:pt idx="9">
                  <c:v>3475060738.7304201</c:v>
                </c:pt>
                <c:pt idx="10">
                  <c:v>3466226936.61625</c:v>
                </c:pt>
                <c:pt idx="11">
                  <c:v>3528269262.4921298</c:v>
                </c:pt>
                <c:pt idx="12">
                  <c:v>3529101592.7174602</c:v>
                </c:pt>
                <c:pt idx="13">
                  <c:v>3519407775.7401199</c:v>
                </c:pt>
                <c:pt idx="14">
                  <c:v>3506545378.76296</c:v>
                </c:pt>
                <c:pt idx="15">
                  <c:v>3516378886.85641</c:v>
                </c:pt>
                <c:pt idx="16">
                  <c:v>3524370257.5673199</c:v>
                </c:pt>
                <c:pt idx="17">
                  <c:v>3527924212.7755699</c:v>
                </c:pt>
                <c:pt idx="18">
                  <c:v>3518764603.6298199</c:v>
                </c:pt>
                <c:pt idx="19">
                  <c:v>3485420694.1368299</c:v>
                </c:pt>
                <c:pt idx="20">
                  <c:v>3473804233.2563601</c:v>
                </c:pt>
                <c:pt idx="21">
                  <c:v>3470318483.2241802</c:v>
                </c:pt>
                <c:pt idx="22">
                  <c:v>3462552057.11271</c:v>
                </c:pt>
                <c:pt idx="23">
                  <c:v>3493684825.31916</c:v>
                </c:pt>
                <c:pt idx="24">
                  <c:v>3529074628.5795102</c:v>
                </c:pt>
                <c:pt idx="25">
                  <c:v>3596963844.0557299</c:v>
                </c:pt>
                <c:pt idx="26">
                  <c:v>3463834248.8169298</c:v>
                </c:pt>
                <c:pt idx="27">
                  <c:v>3512717380.7806101</c:v>
                </c:pt>
                <c:pt idx="28">
                  <c:v>3513830703.48142</c:v>
                </c:pt>
                <c:pt idx="29">
                  <c:v>3592892690.6149402</c:v>
                </c:pt>
                <c:pt idx="30">
                  <c:v>3589551201.93859</c:v>
                </c:pt>
                <c:pt idx="31">
                  <c:v>3583417592.1833901</c:v>
                </c:pt>
                <c:pt idx="32">
                  <c:v>3583507234.8386002</c:v>
                </c:pt>
                <c:pt idx="33">
                  <c:v>3489921074.07794</c:v>
                </c:pt>
                <c:pt idx="34">
                  <c:v>3485140500.4272599</c:v>
                </c:pt>
                <c:pt idx="35">
                  <c:v>3497663893.6203899</c:v>
                </c:pt>
                <c:pt idx="36">
                  <c:v>3481298255.8765402</c:v>
                </c:pt>
                <c:pt idx="37">
                  <c:v>3503590132.5520601</c:v>
                </c:pt>
                <c:pt idx="38">
                  <c:v>3498978716.67592</c:v>
                </c:pt>
                <c:pt idx="39">
                  <c:v>3397935300.1086502</c:v>
                </c:pt>
                <c:pt idx="40">
                  <c:v>3431834885.25875</c:v>
                </c:pt>
                <c:pt idx="41">
                  <c:v>3487578915.05936</c:v>
                </c:pt>
                <c:pt idx="42">
                  <c:v>3547212141.1055198</c:v>
                </c:pt>
                <c:pt idx="43">
                  <c:v>3549974711.4215598</c:v>
                </c:pt>
                <c:pt idx="44">
                  <c:v>3519298548.9141798</c:v>
                </c:pt>
                <c:pt idx="45">
                  <c:v>3492703636.3476</c:v>
                </c:pt>
                <c:pt idx="46">
                  <c:v>3483718633.90802</c:v>
                </c:pt>
                <c:pt idx="47">
                  <c:v>3430068150.45332</c:v>
                </c:pt>
                <c:pt idx="48">
                  <c:v>3433911151.20788</c:v>
                </c:pt>
                <c:pt idx="49">
                  <c:v>3432917481.7308402</c:v>
                </c:pt>
                <c:pt idx="50">
                  <c:v>3453871030.08003</c:v>
                </c:pt>
                <c:pt idx="51">
                  <c:v>3483227561.9451098</c:v>
                </c:pt>
                <c:pt idx="52">
                  <c:v>3523460867.9696698</c:v>
                </c:pt>
                <c:pt idx="53">
                  <c:v>3552071940.4127698</c:v>
                </c:pt>
                <c:pt idx="54">
                  <c:v>3546674755.4893799</c:v>
                </c:pt>
                <c:pt idx="55">
                  <c:v>3543789268.4163399</c:v>
                </c:pt>
                <c:pt idx="56">
                  <c:v>3513654197.3625698</c:v>
                </c:pt>
                <c:pt idx="57">
                  <c:v>3656819401.5732899</c:v>
                </c:pt>
                <c:pt idx="58">
                  <c:v>3646320911.3001499</c:v>
                </c:pt>
                <c:pt idx="59">
                  <c:v>3684281207.4267302</c:v>
                </c:pt>
                <c:pt idx="60">
                  <c:v>3712151207.5746999</c:v>
                </c:pt>
                <c:pt idx="61">
                  <c:v>3774654133.2721701</c:v>
                </c:pt>
                <c:pt idx="62">
                  <c:v>3741254059.4191298</c:v>
                </c:pt>
                <c:pt idx="63">
                  <c:v>3746465144.9830999</c:v>
                </c:pt>
                <c:pt idx="64">
                  <c:v>3677028952.0590501</c:v>
                </c:pt>
                <c:pt idx="65">
                  <c:v>4278492934.1750202</c:v>
                </c:pt>
                <c:pt idx="66">
                  <c:v>4504770491.4167604</c:v>
                </c:pt>
                <c:pt idx="67">
                  <c:v>4610150063.8709803</c:v>
                </c:pt>
                <c:pt idx="68">
                  <c:v>4745655072.6125002</c:v>
                </c:pt>
                <c:pt idx="69">
                  <c:v>4837753147.8427801</c:v>
                </c:pt>
                <c:pt idx="70">
                  <c:v>4786185502.3982</c:v>
                </c:pt>
                <c:pt idx="71">
                  <c:v>4913950990.5480499</c:v>
                </c:pt>
                <c:pt idx="72">
                  <c:v>4922706600.3092499</c:v>
                </c:pt>
                <c:pt idx="73">
                  <c:v>5004887772.7500095</c:v>
                </c:pt>
                <c:pt idx="74">
                  <c:v>4994361916.8122702</c:v>
                </c:pt>
                <c:pt idx="75">
                  <c:v>4883317447.5767097</c:v>
                </c:pt>
                <c:pt idx="76">
                  <c:v>4844832854.7735701</c:v>
                </c:pt>
                <c:pt idx="77">
                  <c:v>4911101710.0583096</c:v>
                </c:pt>
                <c:pt idx="78">
                  <c:v>4903636930.7208204</c:v>
                </c:pt>
                <c:pt idx="79">
                  <c:v>4932490800.3675003</c:v>
                </c:pt>
                <c:pt idx="80">
                  <c:v>4919629936.9077702</c:v>
                </c:pt>
                <c:pt idx="81">
                  <c:v>4988819613.7055798</c:v>
                </c:pt>
                <c:pt idx="82">
                  <c:v>5049106704.10112</c:v>
                </c:pt>
                <c:pt idx="83">
                  <c:v>4817204095.3924599</c:v>
                </c:pt>
                <c:pt idx="84">
                  <c:v>4787609046.4642096</c:v>
                </c:pt>
                <c:pt idx="85">
                  <c:v>4720369845.2003603</c:v>
                </c:pt>
                <c:pt idx="86">
                  <c:v>4684758079.6707897</c:v>
                </c:pt>
                <c:pt idx="87">
                  <c:v>4604016832.0242596</c:v>
                </c:pt>
                <c:pt idx="88">
                  <c:v>4560811273.2282495</c:v>
                </c:pt>
                <c:pt idx="89">
                  <c:v>4561341631.2553997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5C-FE42-9DF4-831C9A42EBE1}"/>
            </c:ext>
          </c:extLst>
        </c:ser>
        <c:ser>
          <c:idx val="1"/>
          <c:order val="1"/>
          <c:tx>
            <c:strRef>
              <c:f>'Borrowed supplied'!$K$6</c:f>
              <c:strCache>
                <c:ptCount val="1"/>
                <c:pt idx="0">
                  <c:v>borrowed USDC </c:v>
                </c:pt>
              </c:strCache>
            </c:strRef>
          </c:tx>
          <c:spPr>
            <a:ln w="317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'Borrowed supplied'!$D$7:$D$96</c:f>
              <c:numCache>
                <c:formatCode>m/d/yy</c:formatCode>
                <c:ptCount val="90"/>
                <c:pt idx="0">
                  <c:v>46124</c:v>
                </c:pt>
                <c:pt idx="1">
                  <c:v>46123</c:v>
                </c:pt>
                <c:pt idx="2">
                  <c:v>46122</c:v>
                </c:pt>
                <c:pt idx="3">
                  <c:v>46121</c:v>
                </c:pt>
                <c:pt idx="4">
                  <c:v>46120</c:v>
                </c:pt>
                <c:pt idx="5">
                  <c:v>46119</c:v>
                </c:pt>
                <c:pt idx="6">
                  <c:v>46118</c:v>
                </c:pt>
                <c:pt idx="7">
                  <c:v>46117</c:v>
                </c:pt>
                <c:pt idx="8">
                  <c:v>46116</c:v>
                </c:pt>
                <c:pt idx="9">
                  <c:v>46115</c:v>
                </c:pt>
                <c:pt idx="10">
                  <c:v>46114</c:v>
                </c:pt>
                <c:pt idx="11">
                  <c:v>46113</c:v>
                </c:pt>
                <c:pt idx="12">
                  <c:v>46112</c:v>
                </c:pt>
                <c:pt idx="13">
                  <c:v>46111</c:v>
                </c:pt>
                <c:pt idx="14">
                  <c:v>46110</c:v>
                </c:pt>
                <c:pt idx="15">
                  <c:v>46109</c:v>
                </c:pt>
                <c:pt idx="16">
                  <c:v>46108</c:v>
                </c:pt>
                <c:pt idx="17">
                  <c:v>46107</c:v>
                </c:pt>
                <c:pt idx="18">
                  <c:v>46106</c:v>
                </c:pt>
                <c:pt idx="19">
                  <c:v>46105</c:v>
                </c:pt>
                <c:pt idx="20">
                  <c:v>46104</c:v>
                </c:pt>
                <c:pt idx="21">
                  <c:v>46103</c:v>
                </c:pt>
                <c:pt idx="22">
                  <c:v>46102</c:v>
                </c:pt>
                <c:pt idx="23">
                  <c:v>46101</c:v>
                </c:pt>
                <c:pt idx="24">
                  <c:v>46100</c:v>
                </c:pt>
                <c:pt idx="25">
                  <c:v>46099</c:v>
                </c:pt>
                <c:pt idx="26">
                  <c:v>46098</c:v>
                </c:pt>
                <c:pt idx="27">
                  <c:v>46097</c:v>
                </c:pt>
                <c:pt idx="28">
                  <c:v>46096</c:v>
                </c:pt>
                <c:pt idx="29">
                  <c:v>46095</c:v>
                </c:pt>
                <c:pt idx="30">
                  <c:v>46094</c:v>
                </c:pt>
                <c:pt idx="31">
                  <c:v>46093</c:v>
                </c:pt>
                <c:pt idx="32">
                  <c:v>46092</c:v>
                </c:pt>
                <c:pt idx="33">
                  <c:v>46091</c:v>
                </c:pt>
                <c:pt idx="34">
                  <c:v>46090</c:v>
                </c:pt>
                <c:pt idx="35">
                  <c:v>46089</c:v>
                </c:pt>
                <c:pt idx="36">
                  <c:v>46088</c:v>
                </c:pt>
                <c:pt idx="37">
                  <c:v>46087</c:v>
                </c:pt>
                <c:pt idx="38">
                  <c:v>46086</c:v>
                </c:pt>
                <c:pt idx="39">
                  <c:v>46085</c:v>
                </c:pt>
                <c:pt idx="40">
                  <c:v>46084</c:v>
                </c:pt>
                <c:pt idx="41">
                  <c:v>46083</c:v>
                </c:pt>
                <c:pt idx="42">
                  <c:v>46082</c:v>
                </c:pt>
                <c:pt idx="43">
                  <c:v>46081</c:v>
                </c:pt>
                <c:pt idx="44">
                  <c:v>46080</c:v>
                </c:pt>
                <c:pt idx="45">
                  <c:v>46079</c:v>
                </c:pt>
                <c:pt idx="46">
                  <c:v>46078</c:v>
                </c:pt>
                <c:pt idx="47">
                  <c:v>46077</c:v>
                </c:pt>
                <c:pt idx="48">
                  <c:v>46076</c:v>
                </c:pt>
                <c:pt idx="49">
                  <c:v>46075</c:v>
                </c:pt>
                <c:pt idx="50">
                  <c:v>46074</c:v>
                </c:pt>
                <c:pt idx="51">
                  <c:v>46073</c:v>
                </c:pt>
                <c:pt idx="52">
                  <c:v>46072</c:v>
                </c:pt>
                <c:pt idx="53">
                  <c:v>46071</c:v>
                </c:pt>
                <c:pt idx="54">
                  <c:v>46070</c:v>
                </c:pt>
                <c:pt idx="55">
                  <c:v>46069</c:v>
                </c:pt>
                <c:pt idx="56">
                  <c:v>46068</c:v>
                </c:pt>
                <c:pt idx="57">
                  <c:v>46067</c:v>
                </c:pt>
                <c:pt idx="58">
                  <c:v>46066</c:v>
                </c:pt>
                <c:pt idx="59">
                  <c:v>46065</c:v>
                </c:pt>
                <c:pt idx="60">
                  <c:v>46064</c:v>
                </c:pt>
                <c:pt idx="61">
                  <c:v>46063</c:v>
                </c:pt>
                <c:pt idx="62">
                  <c:v>46062</c:v>
                </c:pt>
                <c:pt idx="63">
                  <c:v>46061</c:v>
                </c:pt>
                <c:pt idx="64">
                  <c:v>46060</c:v>
                </c:pt>
                <c:pt idx="65">
                  <c:v>46059</c:v>
                </c:pt>
                <c:pt idx="66">
                  <c:v>46058</c:v>
                </c:pt>
                <c:pt idx="67">
                  <c:v>46057</c:v>
                </c:pt>
                <c:pt idx="68">
                  <c:v>46056</c:v>
                </c:pt>
                <c:pt idx="69">
                  <c:v>46055</c:v>
                </c:pt>
                <c:pt idx="70">
                  <c:v>46054</c:v>
                </c:pt>
                <c:pt idx="71">
                  <c:v>46053</c:v>
                </c:pt>
                <c:pt idx="72">
                  <c:v>46052</c:v>
                </c:pt>
                <c:pt idx="73">
                  <c:v>46051</c:v>
                </c:pt>
                <c:pt idx="74">
                  <c:v>46050</c:v>
                </c:pt>
                <c:pt idx="75">
                  <c:v>46049</c:v>
                </c:pt>
                <c:pt idx="76">
                  <c:v>46048</c:v>
                </c:pt>
                <c:pt idx="77">
                  <c:v>46047</c:v>
                </c:pt>
                <c:pt idx="78">
                  <c:v>46046</c:v>
                </c:pt>
                <c:pt idx="79">
                  <c:v>46045</c:v>
                </c:pt>
                <c:pt idx="80">
                  <c:v>46044</c:v>
                </c:pt>
                <c:pt idx="81">
                  <c:v>46043</c:v>
                </c:pt>
                <c:pt idx="82">
                  <c:v>46042</c:v>
                </c:pt>
                <c:pt idx="83">
                  <c:v>46041</c:v>
                </c:pt>
                <c:pt idx="84">
                  <c:v>46040</c:v>
                </c:pt>
                <c:pt idx="85">
                  <c:v>46039</c:v>
                </c:pt>
                <c:pt idx="86">
                  <c:v>46038</c:v>
                </c:pt>
                <c:pt idx="87">
                  <c:v>46037</c:v>
                </c:pt>
                <c:pt idx="88">
                  <c:v>46036</c:v>
                </c:pt>
                <c:pt idx="89">
                  <c:v>46035</c:v>
                </c:pt>
              </c:numCache>
            </c:numRef>
          </c:cat>
          <c:val>
            <c:numRef>
              <c:f>'Borrowed supplied'!$K$7:$K$96</c:f>
              <c:numCache>
                <c:formatCode>General</c:formatCode>
                <c:ptCount val="90"/>
                <c:pt idx="0">
                  <c:v>2536741080.19981</c:v>
                </c:pt>
                <c:pt idx="1">
                  <c:v>2590834766.17839</c:v>
                </c:pt>
                <c:pt idx="2">
                  <c:v>2590021164.0359201</c:v>
                </c:pt>
                <c:pt idx="3">
                  <c:v>2686245904.8864999</c:v>
                </c:pt>
                <c:pt idx="4">
                  <c:v>2693544457.1574702</c:v>
                </c:pt>
                <c:pt idx="5">
                  <c:v>2716022214.1718102</c:v>
                </c:pt>
                <c:pt idx="6">
                  <c:v>2777352350.9889898</c:v>
                </c:pt>
                <c:pt idx="7">
                  <c:v>2784881069.9968801</c:v>
                </c:pt>
                <c:pt idx="8">
                  <c:v>2776535496.3877902</c:v>
                </c:pt>
                <c:pt idx="9">
                  <c:v>2776131519.8955798</c:v>
                </c:pt>
                <c:pt idx="10">
                  <c:v>2773878362.4997602</c:v>
                </c:pt>
                <c:pt idx="11">
                  <c:v>2731579214.10325</c:v>
                </c:pt>
                <c:pt idx="12">
                  <c:v>2576141800.4820299</c:v>
                </c:pt>
                <c:pt idx="13">
                  <c:v>2555579967.2171001</c:v>
                </c:pt>
                <c:pt idx="14">
                  <c:v>2540381543.3938298</c:v>
                </c:pt>
                <c:pt idx="15">
                  <c:v>2552241447.0008898</c:v>
                </c:pt>
                <c:pt idx="16">
                  <c:v>2561514519.3831</c:v>
                </c:pt>
                <c:pt idx="17">
                  <c:v>2527630883.5299101</c:v>
                </c:pt>
                <c:pt idx="18">
                  <c:v>2574131602.00524</c:v>
                </c:pt>
                <c:pt idx="19">
                  <c:v>2576248787.0689502</c:v>
                </c:pt>
                <c:pt idx="20">
                  <c:v>2552095823.5937099</c:v>
                </c:pt>
                <c:pt idx="21">
                  <c:v>2544441753.9030499</c:v>
                </c:pt>
                <c:pt idx="22">
                  <c:v>2528141496.0647302</c:v>
                </c:pt>
                <c:pt idx="23">
                  <c:v>2531092486.3686099</c:v>
                </c:pt>
                <c:pt idx="24">
                  <c:v>2533944423.9400301</c:v>
                </c:pt>
                <c:pt idx="25">
                  <c:v>2539325716.63732</c:v>
                </c:pt>
                <c:pt idx="26">
                  <c:v>2530552563.9133301</c:v>
                </c:pt>
                <c:pt idx="27">
                  <c:v>2481555738.50876</c:v>
                </c:pt>
                <c:pt idx="28">
                  <c:v>2490812184.3333001</c:v>
                </c:pt>
                <c:pt idx="29">
                  <c:v>2491250600.1078601</c:v>
                </c:pt>
                <c:pt idx="30">
                  <c:v>2508650167.6121502</c:v>
                </c:pt>
                <c:pt idx="31">
                  <c:v>2417041924.7806201</c:v>
                </c:pt>
                <c:pt idx="32">
                  <c:v>2415120490.8738699</c:v>
                </c:pt>
                <c:pt idx="33">
                  <c:v>2385511605.7274599</c:v>
                </c:pt>
                <c:pt idx="34">
                  <c:v>2360106268.1626902</c:v>
                </c:pt>
                <c:pt idx="35">
                  <c:v>2358713299.3617601</c:v>
                </c:pt>
                <c:pt idx="36">
                  <c:v>2357588351.84374</c:v>
                </c:pt>
                <c:pt idx="37">
                  <c:v>2376552250.93155</c:v>
                </c:pt>
                <c:pt idx="38">
                  <c:v>2397134924.5598402</c:v>
                </c:pt>
                <c:pt idx="39">
                  <c:v>2428794385.41154</c:v>
                </c:pt>
                <c:pt idx="40">
                  <c:v>2422129759.36025</c:v>
                </c:pt>
                <c:pt idx="41">
                  <c:v>2423741098.8213301</c:v>
                </c:pt>
                <c:pt idx="42">
                  <c:v>2438109246.8593898</c:v>
                </c:pt>
                <c:pt idx="43">
                  <c:v>2436233299.9832101</c:v>
                </c:pt>
                <c:pt idx="44">
                  <c:v>2467724600.3649902</c:v>
                </c:pt>
                <c:pt idx="45">
                  <c:v>2507733728.12111</c:v>
                </c:pt>
                <c:pt idx="46">
                  <c:v>2521344748.23067</c:v>
                </c:pt>
                <c:pt idx="47">
                  <c:v>2590514690.9746699</c:v>
                </c:pt>
                <c:pt idx="48">
                  <c:v>2623150466.5199399</c:v>
                </c:pt>
                <c:pt idx="49">
                  <c:v>2631918949.5040798</c:v>
                </c:pt>
                <c:pt idx="50">
                  <c:v>2634980840.4980502</c:v>
                </c:pt>
                <c:pt idx="51">
                  <c:v>2648387640.6983299</c:v>
                </c:pt>
                <c:pt idx="52">
                  <c:v>2670786341.8896999</c:v>
                </c:pt>
                <c:pt idx="53">
                  <c:v>2675345864.17348</c:v>
                </c:pt>
                <c:pt idx="54">
                  <c:v>2688090991.4374499</c:v>
                </c:pt>
                <c:pt idx="55">
                  <c:v>2690845316.30481</c:v>
                </c:pt>
                <c:pt idx="56">
                  <c:v>2692259006.6711202</c:v>
                </c:pt>
                <c:pt idx="57">
                  <c:v>2689586839.5282602</c:v>
                </c:pt>
                <c:pt idx="58">
                  <c:v>2693133585.4665599</c:v>
                </c:pt>
                <c:pt idx="59">
                  <c:v>2696911928.0353899</c:v>
                </c:pt>
                <c:pt idx="60">
                  <c:v>2736606964.2852502</c:v>
                </c:pt>
                <c:pt idx="61">
                  <c:v>2734780964.1136999</c:v>
                </c:pt>
                <c:pt idx="62">
                  <c:v>2773365571.0142598</c:v>
                </c:pt>
                <c:pt idx="63">
                  <c:v>2774785190.0815501</c:v>
                </c:pt>
                <c:pt idx="64">
                  <c:v>3008224532.4705501</c:v>
                </c:pt>
                <c:pt idx="65">
                  <c:v>3235083104.6062002</c:v>
                </c:pt>
                <c:pt idx="66">
                  <c:v>3402795272.9868202</c:v>
                </c:pt>
                <c:pt idx="67">
                  <c:v>3568451237.89644</c:v>
                </c:pt>
                <c:pt idx="68">
                  <c:v>3538303587.3045998</c:v>
                </c:pt>
                <c:pt idx="69">
                  <c:v>3589098717.8167601</c:v>
                </c:pt>
                <c:pt idx="70">
                  <c:v>3656712717.6402702</c:v>
                </c:pt>
                <c:pt idx="71">
                  <c:v>3848925951.3578501</c:v>
                </c:pt>
                <c:pt idx="72">
                  <c:v>3969229135.8949699</c:v>
                </c:pt>
                <c:pt idx="73">
                  <c:v>4116299143.93962</c:v>
                </c:pt>
                <c:pt idx="74">
                  <c:v>4136056052.6684599</c:v>
                </c:pt>
                <c:pt idx="75">
                  <c:v>4110356664.9394498</c:v>
                </c:pt>
                <c:pt idx="76">
                  <c:v>3933795565.6933599</c:v>
                </c:pt>
                <c:pt idx="77">
                  <c:v>3895598595.8633699</c:v>
                </c:pt>
                <c:pt idx="78">
                  <c:v>3874358580.5288801</c:v>
                </c:pt>
                <c:pt idx="79">
                  <c:v>3842148786.4370699</c:v>
                </c:pt>
                <c:pt idx="80">
                  <c:v>3804790868.5781598</c:v>
                </c:pt>
                <c:pt idx="81">
                  <c:v>3712198185.7553902</c:v>
                </c:pt>
                <c:pt idx="82">
                  <c:v>3716966021.8780098</c:v>
                </c:pt>
                <c:pt idx="83">
                  <c:v>3739143786.9025202</c:v>
                </c:pt>
                <c:pt idx="84">
                  <c:v>3737597183.5701699</c:v>
                </c:pt>
                <c:pt idx="85">
                  <c:v>3730802422.8822699</c:v>
                </c:pt>
                <c:pt idx="86">
                  <c:v>3719562629.8693299</c:v>
                </c:pt>
                <c:pt idx="87">
                  <c:v>3803517096.7058001</c:v>
                </c:pt>
                <c:pt idx="88">
                  <c:v>3815753729.75032</c:v>
                </c:pt>
                <c:pt idx="89">
                  <c:v>3806871515.9813399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5C-FE42-9DF4-831C9A42E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49616064"/>
        <c:axId val="1649608000"/>
      </c:lineChart>
      <c:dateAx>
        <c:axId val="1649616064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9608000"/>
        <c:crosses val="autoZero"/>
        <c:auto val="1"/>
        <c:lblOffset val="100"/>
        <c:baseTimeUnit val="days"/>
      </c:dateAx>
      <c:valAx>
        <c:axId val="164960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9616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400" b="1" i="0" u="none" strike="noStrike" kern="1200" baseline="0">
                <a:solidFill>
                  <a:srgbClr val="0E2841"/>
                </a:solidFill>
              </a:rPr>
              <a:t>Supplied amounts DeFi (billion $)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'Borrowed supplied'!$H$6</c:f>
              <c:strCache>
                <c:ptCount val="1"/>
                <c:pt idx="0">
                  <c:v>supplied USDT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'Borrowed supplied'!$D$7:$D$96</c:f>
              <c:numCache>
                <c:formatCode>m/d/yy</c:formatCode>
                <c:ptCount val="90"/>
                <c:pt idx="0">
                  <c:v>46124</c:v>
                </c:pt>
                <c:pt idx="1">
                  <c:v>46123</c:v>
                </c:pt>
                <c:pt idx="2">
                  <c:v>46122</c:v>
                </c:pt>
                <c:pt idx="3">
                  <c:v>46121</c:v>
                </c:pt>
                <c:pt idx="4">
                  <c:v>46120</c:v>
                </c:pt>
                <c:pt idx="5">
                  <c:v>46119</c:v>
                </c:pt>
                <c:pt idx="6">
                  <c:v>46118</c:v>
                </c:pt>
                <c:pt idx="7">
                  <c:v>46117</c:v>
                </c:pt>
                <c:pt idx="8">
                  <c:v>46116</c:v>
                </c:pt>
                <c:pt idx="9">
                  <c:v>46115</c:v>
                </c:pt>
                <c:pt idx="10">
                  <c:v>46114</c:v>
                </c:pt>
                <c:pt idx="11">
                  <c:v>46113</c:v>
                </c:pt>
                <c:pt idx="12">
                  <c:v>46112</c:v>
                </c:pt>
                <c:pt idx="13">
                  <c:v>46111</c:v>
                </c:pt>
                <c:pt idx="14">
                  <c:v>46110</c:v>
                </c:pt>
                <c:pt idx="15">
                  <c:v>46109</c:v>
                </c:pt>
                <c:pt idx="16">
                  <c:v>46108</c:v>
                </c:pt>
                <c:pt idx="17">
                  <c:v>46107</c:v>
                </c:pt>
                <c:pt idx="18">
                  <c:v>46106</c:v>
                </c:pt>
                <c:pt idx="19">
                  <c:v>46105</c:v>
                </c:pt>
                <c:pt idx="20">
                  <c:v>46104</c:v>
                </c:pt>
                <c:pt idx="21">
                  <c:v>46103</c:v>
                </c:pt>
                <c:pt idx="22">
                  <c:v>46102</c:v>
                </c:pt>
                <c:pt idx="23">
                  <c:v>46101</c:v>
                </c:pt>
                <c:pt idx="24">
                  <c:v>46100</c:v>
                </c:pt>
                <c:pt idx="25">
                  <c:v>46099</c:v>
                </c:pt>
                <c:pt idx="26">
                  <c:v>46098</c:v>
                </c:pt>
                <c:pt idx="27">
                  <c:v>46097</c:v>
                </c:pt>
                <c:pt idx="28">
                  <c:v>46096</c:v>
                </c:pt>
                <c:pt idx="29">
                  <c:v>46095</c:v>
                </c:pt>
                <c:pt idx="30">
                  <c:v>46094</c:v>
                </c:pt>
                <c:pt idx="31">
                  <c:v>46093</c:v>
                </c:pt>
                <c:pt idx="32">
                  <c:v>46092</c:v>
                </c:pt>
                <c:pt idx="33">
                  <c:v>46091</c:v>
                </c:pt>
                <c:pt idx="34">
                  <c:v>46090</c:v>
                </c:pt>
                <c:pt idx="35">
                  <c:v>46089</c:v>
                </c:pt>
                <c:pt idx="36">
                  <c:v>46088</c:v>
                </c:pt>
                <c:pt idx="37">
                  <c:v>46087</c:v>
                </c:pt>
                <c:pt idx="38">
                  <c:v>46086</c:v>
                </c:pt>
                <c:pt idx="39">
                  <c:v>46085</c:v>
                </c:pt>
                <c:pt idx="40">
                  <c:v>46084</c:v>
                </c:pt>
                <c:pt idx="41">
                  <c:v>46083</c:v>
                </c:pt>
                <c:pt idx="42">
                  <c:v>46082</c:v>
                </c:pt>
                <c:pt idx="43">
                  <c:v>46081</c:v>
                </c:pt>
                <c:pt idx="44">
                  <c:v>46080</c:v>
                </c:pt>
                <c:pt idx="45">
                  <c:v>46079</c:v>
                </c:pt>
                <c:pt idx="46">
                  <c:v>46078</c:v>
                </c:pt>
                <c:pt idx="47">
                  <c:v>46077</c:v>
                </c:pt>
                <c:pt idx="48">
                  <c:v>46076</c:v>
                </c:pt>
                <c:pt idx="49">
                  <c:v>46075</c:v>
                </c:pt>
                <c:pt idx="50">
                  <c:v>46074</c:v>
                </c:pt>
                <c:pt idx="51">
                  <c:v>46073</c:v>
                </c:pt>
                <c:pt idx="52">
                  <c:v>46072</c:v>
                </c:pt>
                <c:pt idx="53">
                  <c:v>46071</c:v>
                </c:pt>
                <c:pt idx="54">
                  <c:v>46070</c:v>
                </c:pt>
                <c:pt idx="55">
                  <c:v>46069</c:v>
                </c:pt>
                <c:pt idx="56">
                  <c:v>46068</c:v>
                </c:pt>
                <c:pt idx="57">
                  <c:v>46067</c:v>
                </c:pt>
                <c:pt idx="58">
                  <c:v>46066</c:v>
                </c:pt>
                <c:pt idx="59">
                  <c:v>46065</c:v>
                </c:pt>
                <c:pt idx="60">
                  <c:v>46064</c:v>
                </c:pt>
                <c:pt idx="61">
                  <c:v>46063</c:v>
                </c:pt>
                <c:pt idx="62">
                  <c:v>46062</c:v>
                </c:pt>
                <c:pt idx="63">
                  <c:v>46061</c:v>
                </c:pt>
                <c:pt idx="64">
                  <c:v>46060</c:v>
                </c:pt>
                <c:pt idx="65">
                  <c:v>46059</c:v>
                </c:pt>
                <c:pt idx="66">
                  <c:v>46058</c:v>
                </c:pt>
                <c:pt idx="67">
                  <c:v>46057</c:v>
                </c:pt>
                <c:pt idx="68">
                  <c:v>46056</c:v>
                </c:pt>
                <c:pt idx="69">
                  <c:v>46055</c:v>
                </c:pt>
                <c:pt idx="70">
                  <c:v>46054</c:v>
                </c:pt>
                <c:pt idx="71">
                  <c:v>46053</c:v>
                </c:pt>
                <c:pt idx="72">
                  <c:v>46052</c:v>
                </c:pt>
                <c:pt idx="73">
                  <c:v>46051</c:v>
                </c:pt>
                <c:pt idx="74">
                  <c:v>46050</c:v>
                </c:pt>
                <c:pt idx="75">
                  <c:v>46049</c:v>
                </c:pt>
                <c:pt idx="76">
                  <c:v>46048</c:v>
                </c:pt>
                <c:pt idx="77">
                  <c:v>46047</c:v>
                </c:pt>
                <c:pt idx="78">
                  <c:v>46046</c:v>
                </c:pt>
                <c:pt idx="79">
                  <c:v>46045</c:v>
                </c:pt>
                <c:pt idx="80">
                  <c:v>46044</c:v>
                </c:pt>
                <c:pt idx="81">
                  <c:v>46043</c:v>
                </c:pt>
                <c:pt idx="82">
                  <c:v>46042</c:v>
                </c:pt>
                <c:pt idx="83">
                  <c:v>46041</c:v>
                </c:pt>
                <c:pt idx="84">
                  <c:v>46040</c:v>
                </c:pt>
                <c:pt idx="85">
                  <c:v>46039</c:v>
                </c:pt>
                <c:pt idx="86">
                  <c:v>46038</c:v>
                </c:pt>
                <c:pt idx="87">
                  <c:v>46037</c:v>
                </c:pt>
                <c:pt idx="88">
                  <c:v>46036</c:v>
                </c:pt>
                <c:pt idx="89">
                  <c:v>46035</c:v>
                </c:pt>
              </c:numCache>
            </c:numRef>
          </c:cat>
          <c:val>
            <c:numRef>
              <c:f>'Borrowed supplied'!$H$7:$H$96</c:f>
              <c:numCache>
                <c:formatCode>General</c:formatCode>
                <c:ptCount val="90"/>
                <c:pt idx="0">
                  <c:v>4727831346.4904404</c:v>
                </c:pt>
                <c:pt idx="1">
                  <c:v>4720732541.9984398</c:v>
                </c:pt>
                <c:pt idx="2">
                  <c:v>4747307347.3546495</c:v>
                </c:pt>
                <c:pt idx="3">
                  <c:v>4744940524.24156</c:v>
                </c:pt>
                <c:pt idx="4">
                  <c:v>4759034552.3089504</c:v>
                </c:pt>
                <c:pt idx="5">
                  <c:v>4726432216.7262602</c:v>
                </c:pt>
                <c:pt idx="6">
                  <c:v>4837450015.2561398</c:v>
                </c:pt>
                <c:pt idx="7">
                  <c:v>4831445756.14433</c:v>
                </c:pt>
                <c:pt idx="8">
                  <c:v>4843671273.5198698</c:v>
                </c:pt>
                <c:pt idx="9">
                  <c:v>4845613487.0279799</c:v>
                </c:pt>
                <c:pt idx="10">
                  <c:v>4853588130.0076799</c:v>
                </c:pt>
                <c:pt idx="11">
                  <c:v>4971970528.1697998</c:v>
                </c:pt>
                <c:pt idx="12">
                  <c:v>4986135158.5942497</c:v>
                </c:pt>
                <c:pt idx="13">
                  <c:v>4983910838.7747698</c:v>
                </c:pt>
                <c:pt idx="14">
                  <c:v>5020237462.3401403</c:v>
                </c:pt>
                <c:pt idx="15">
                  <c:v>5026421315.7749701</c:v>
                </c:pt>
                <c:pt idx="16">
                  <c:v>5077382700.3274097</c:v>
                </c:pt>
                <c:pt idx="17">
                  <c:v>5016416445.3176298</c:v>
                </c:pt>
                <c:pt idx="18">
                  <c:v>5077534676.2046003</c:v>
                </c:pt>
                <c:pt idx="19">
                  <c:v>5108888206.6621103</c:v>
                </c:pt>
                <c:pt idx="20">
                  <c:v>5121876097.8818398</c:v>
                </c:pt>
                <c:pt idx="21">
                  <c:v>5110099043.3796196</c:v>
                </c:pt>
                <c:pt idx="22">
                  <c:v>4825741998.7560997</c:v>
                </c:pt>
                <c:pt idx="23">
                  <c:v>4377079386.2630396</c:v>
                </c:pt>
                <c:pt idx="24">
                  <c:v>4339701093.5662899</c:v>
                </c:pt>
                <c:pt idx="25">
                  <c:v>5145517108.5774603</c:v>
                </c:pt>
                <c:pt idx="26">
                  <c:v>5219828274.6406498</c:v>
                </c:pt>
                <c:pt idx="27">
                  <c:v>5328477560.4544802</c:v>
                </c:pt>
                <c:pt idx="28">
                  <c:v>5363337368.3396902</c:v>
                </c:pt>
                <c:pt idx="29">
                  <c:v>5396324722.2053099</c:v>
                </c:pt>
                <c:pt idx="30">
                  <c:v>5431469498.7862701</c:v>
                </c:pt>
                <c:pt idx="31">
                  <c:v>5448367221.1538496</c:v>
                </c:pt>
                <c:pt idx="32">
                  <c:v>5537677650.3657103</c:v>
                </c:pt>
                <c:pt idx="33">
                  <c:v>5564212855.0481901</c:v>
                </c:pt>
                <c:pt idx="34">
                  <c:v>5563250165.8684597</c:v>
                </c:pt>
                <c:pt idx="35">
                  <c:v>5555443083.7421103</c:v>
                </c:pt>
                <c:pt idx="36">
                  <c:v>5183560018.4814901</c:v>
                </c:pt>
                <c:pt idx="37">
                  <c:v>5123061809.6207104</c:v>
                </c:pt>
                <c:pt idx="38">
                  <c:v>5476263067.4911804</c:v>
                </c:pt>
                <c:pt idx="39">
                  <c:v>5491539506.48522</c:v>
                </c:pt>
                <c:pt idx="40">
                  <c:v>5523074738.3923502</c:v>
                </c:pt>
                <c:pt idx="41">
                  <c:v>5556681325.3642998</c:v>
                </c:pt>
                <c:pt idx="42">
                  <c:v>5544351883.0596504</c:v>
                </c:pt>
                <c:pt idx="43">
                  <c:v>5650399118.1853199</c:v>
                </c:pt>
                <c:pt idx="44">
                  <c:v>5688966476.9667902</c:v>
                </c:pt>
                <c:pt idx="45">
                  <c:v>5701657717.8818302</c:v>
                </c:pt>
                <c:pt idx="46">
                  <c:v>5726253991.6640301</c:v>
                </c:pt>
                <c:pt idx="47">
                  <c:v>5761863134.2490902</c:v>
                </c:pt>
                <c:pt idx="48">
                  <c:v>5764673719.1910496</c:v>
                </c:pt>
                <c:pt idx="49">
                  <c:v>5042025235.3801498</c:v>
                </c:pt>
                <c:pt idx="50">
                  <c:v>5041095009.4747496</c:v>
                </c:pt>
                <c:pt idx="51">
                  <c:v>5751836688.3151102</c:v>
                </c:pt>
                <c:pt idx="52">
                  <c:v>5769189704.9814701</c:v>
                </c:pt>
                <c:pt idx="53">
                  <c:v>5793147709.6519003</c:v>
                </c:pt>
                <c:pt idx="54">
                  <c:v>5823269227.2426596</c:v>
                </c:pt>
                <c:pt idx="55">
                  <c:v>5888131356.9619198</c:v>
                </c:pt>
                <c:pt idx="56">
                  <c:v>5888031179.9095001</c:v>
                </c:pt>
                <c:pt idx="57">
                  <c:v>5895257038.0647001</c:v>
                </c:pt>
                <c:pt idx="58">
                  <c:v>5976166708.6907797</c:v>
                </c:pt>
                <c:pt idx="59">
                  <c:v>6016423524.9202995</c:v>
                </c:pt>
                <c:pt idx="60">
                  <c:v>6095910982.4346304</c:v>
                </c:pt>
                <c:pt idx="61">
                  <c:v>6085795768.9618702</c:v>
                </c:pt>
                <c:pt idx="62">
                  <c:v>6084438647.8922596</c:v>
                </c:pt>
                <c:pt idx="63">
                  <c:v>5819036995.0492096</c:v>
                </c:pt>
                <c:pt idx="64">
                  <c:v>5616026653.1949997</c:v>
                </c:pt>
                <c:pt idx="65">
                  <c:v>6440370400.2381001</c:v>
                </c:pt>
                <c:pt idx="66">
                  <c:v>6696920485.2005701</c:v>
                </c:pt>
                <c:pt idx="67">
                  <c:v>6506214349.1742601</c:v>
                </c:pt>
                <c:pt idx="68">
                  <c:v>6513903875.7933598</c:v>
                </c:pt>
                <c:pt idx="69">
                  <c:v>6523688918.3030005</c:v>
                </c:pt>
                <c:pt idx="70">
                  <c:v>6542686348.1739902</c:v>
                </c:pt>
                <c:pt idx="71">
                  <c:v>6596021125.6035099</c:v>
                </c:pt>
                <c:pt idx="72">
                  <c:v>6628212536.3141804</c:v>
                </c:pt>
                <c:pt idx="73">
                  <c:v>6655196184.72715</c:v>
                </c:pt>
                <c:pt idx="74">
                  <c:v>6661177803.0751305</c:v>
                </c:pt>
                <c:pt idx="75">
                  <c:v>6631222040.6174898</c:v>
                </c:pt>
                <c:pt idx="76">
                  <c:v>6728064617.6943197</c:v>
                </c:pt>
                <c:pt idx="77">
                  <c:v>6689183306.8385696</c:v>
                </c:pt>
                <c:pt idx="78">
                  <c:v>5892891319.0264196</c:v>
                </c:pt>
                <c:pt idx="79">
                  <c:v>5909654512.6670904</c:v>
                </c:pt>
                <c:pt idx="80">
                  <c:v>5859246429.4921999</c:v>
                </c:pt>
                <c:pt idx="81">
                  <c:v>5483191040.4289198</c:v>
                </c:pt>
                <c:pt idx="82">
                  <c:v>6495659139.8123999</c:v>
                </c:pt>
                <c:pt idx="83">
                  <c:v>6301118729.8117599</c:v>
                </c:pt>
                <c:pt idx="84">
                  <c:v>6218951045.7221804</c:v>
                </c:pt>
                <c:pt idx="85">
                  <c:v>6199415215.4032602</c:v>
                </c:pt>
                <c:pt idx="86">
                  <c:v>6206032982.4032297</c:v>
                </c:pt>
                <c:pt idx="87">
                  <c:v>6247190359.1006002</c:v>
                </c:pt>
                <c:pt idx="88">
                  <c:v>6389501701.3534403</c:v>
                </c:pt>
                <c:pt idx="89">
                  <c:v>6332884371.5609503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A6-CF47-A547-279237F812DF}"/>
            </c:ext>
          </c:extLst>
        </c:ser>
        <c:ser>
          <c:idx val="1"/>
          <c:order val="1"/>
          <c:tx>
            <c:strRef>
              <c:f>'Borrowed supplied'!$L$6</c:f>
              <c:strCache>
                <c:ptCount val="1"/>
                <c:pt idx="0">
                  <c:v>supplied USDC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'Borrowed supplied'!$D$7:$D$96</c:f>
              <c:numCache>
                <c:formatCode>m/d/yy</c:formatCode>
                <c:ptCount val="90"/>
                <c:pt idx="0">
                  <c:v>46124</c:v>
                </c:pt>
                <c:pt idx="1">
                  <c:v>46123</c:v>
                </c:pt>
                <c:pt idx="2">
                  <c:v>46122</c:v>
                </c:pt>
                <c:pt idx="3">
                  <c:v>46121</c:v>
                </c:pt>
                <c:pt idx="4">
                  <c:v>46120</c:v>
                </c:pt>
                <c:pt idx="5">
                  <c:v>46119</c:v>
                </c:pt>
                <c:pt idx="6">
                  <c:v>46118</c:v>
                </c:pt>
                <c:pt idx="7">
                  <c:v>46117</c:v>
                </c:pt>
                <c:pt idx="8">
                  <c:v>46116</c:v>
                </c:pt>
                <c:pt idx="9">
                  <c:v>46115</c:v>
                </c:pt>
                <c:pt idx="10">
                  <c:v>46114</c:v>
                </c:pt>
                <c:pt idx="11">
                  <c:v>46113</c:v>
                </c:pt>
                <c:pt idx="12">
                  <c:v>46112</c:v>
                </c:pt>
                <c:pt idx="13">
                  <c:v>46111</c:v>
                </c:pt>
                <c:pt idx="14">
                  <c:v>46110</c:v>
                </c:pt>
                <c:pt idx="15">
                  <c:v>46109</c:v>
                </c:pt>
                <c:pt idx="16">
                  <c:v>46108</c:v>
                </c:pt>
                <c:pt idx="17">
                  <c:v>46107</c:v>
                </c:pt>
                <c:pt idx="18">
                  <c:v>46106</c:v>
                </c:pt>
                <c:pt idx="19">
                  <c:v>46105</c:v>
                </c:pt>
                <c:pt idx="20">
                  <c:v>46104</c:v>
                </c:pt>
                <c:pt idx="21">
                  <c:v>46103</c:v>
                </c:pt>
                <c:pt idx="22">
                  <c:v>46102</c:v>
                </c:pt>
                <c:pt idx="23">
                  <c:v>46101</c:v>
                </c:pt>
                <c:pt idx="24">
                  <c:v>46100</c:v>
                </c:pt>
                <c:pt idx="25">
                  <c:v>46099</c:v>
                </c:pt>
                <c:pt idx="26">
                  <c:v>46098</c:v>
                </c:pt>
                <c:pt idx="27">
                  <c:v>46097</c:v>
                </c:pt>
                <c:pt idx="28">
                  <c:v>46096</c:v>
                </c:pt>
                <c:pt idx="29">
                  <c:v>46095</c:v>
                </c:pt>
                <c:pt idx="30">
                  <c:v>46094</c:v>
                </c:pt>
                <c:pt idx="31">
                  <c:v>46093</c:v>
                </c:pt>
                <c:pt idx="32">
                  <c:v>46092</c:v>
                </c:pt>
                <c:pt idx="33">
                  <c:v>46091</c:v>
                </c:pt>
                <c:pt idx="34">
                  <c:v>46090</c:v>
                </c:pt>
                <c:pt idx="35">
                  <c:v>46089</c:v>
                </c:pt>
                <c:pt idx="36">
                  <c:v>46088</c:v>
                </c:pt>
                <c:pt idx="37">
                  <c:v>46087</c:v>
                </c:pt>
                <c:pt idx="38">
                  <c:v>46086</c:v>
                </c:pt>
                <c:pt idx="39">
                  <c:v>46085</c:v>
                </c:pt>
                <c:pt idx="40">
                  <c:v>46084</c:v>
                </c:pt>
                <c:pt idx="41">
                  <c:v>46083</c:v>
                </c:pt>
                <c:pt idx="42">
                  <c:v>46082</c:v>
                </c:pt>
                <c:pt idx="43">
                  <c:v>46081</c:v>
                </c:pt>
                <c:pt idx="44">
                  <c:v>46080</c:v>
                </c:pt>
                <c:pt idx="45">
                  <c:v>46079</c:v>
                </c:pt>
                <c:pt idx="46">
                  <c:v>46078</c:v>
                </c:pt>
                <c:pt idx="47">
                  <c:v>46077</c:v>
                </c:pt>
                <c:pt idx="48">
                  <c:v>46076</c:v>
                </c:pt>
                <c:pt idx="49">
                  <c:v>46075</c:v>
                </c:pt>
                <c:pt idx="50">
                  <c:v>46074</c:v>
                </c:pt>
                <c:pt idx="51">
                  <c:v>46073</c:v>
                </c:pt>
                <c:pt idx="52">
                  <c:v>46072</c:v>
                </c:pt>
                <c:pt idx="53">
                  <c:v>46071</c:v>
                </c:pt>
                <c:pt idx="54">
                  <c:v>46070</c:v>
                </c:pt>
                <c:pt idx="55">
                  <c:v>46069</c:v>
                </c:pt>
                <c:pt idx="56">
                  <c:v>46068</c:v>
                </c:pt>
                <c:pt idx="57">
                  <c:v>46067</c:v>
                </c:pt>
                <c:pt idx="58">
                  <c:v>46066</c:v>
                </c:pt>
                <c:pt idx="59">
                  <c:v>46065</c:v>
                </c:pt>
                <c:pt idx="60">
                  <c:v>46064</c:v>
                </c:pt>
                <c:pt idx="61">
                  <c:v>46063</c:v>
                </c:pt>
                <c:pt idx="62">
                  <c:v>46062</c:v>
                </c:pt>
                <c:pt idx="63">
                  <c:v>46061</c:v>
                </c:pt>
                <c:pt idx="64">
                  <c:v>46060</c:v>
                </c:pt>
                <c:pt idx="65">
                  <c:v>46059</c:v>
                </c:pt>
                <c:pt idx="66">
                  <c:v>46058</c:v>
                </c:pt>
                <c:pt idx="67">
                  <c:v>46057</c:v>
                </c:pt>
                <c:pt idx="68">
                  <c:v>46056</c:v>
                </c:pt>
                <c:pt idx="69">
                  <c:v>46055</c:v>
                </c:pt>
                <c:pt idx="70">
                  <c:v>46054</c:v>
                </c:pt>
                <c:pt idx="71">
                  <c:v>46053</c:v>
                </c:pt>
                <c:pt idx="72">
                  <c:v>46052</c:v>
                </c:pt>
                <c:pt idx="73">
                  <c:v>46051</c:v>
                </c:pt>
                <c:pt idx="74">
                  <c:v>46050</c:v>
                </c:pt>
                <c:pt idx="75">
                  <c:v>46049</c:v>
                </c:pt>
                <c:pt idx="76">
                  <c:v>46048</c:v>
                </c:pt>
                <c:pt idx="77">
                  <c:v>46047</c:v>
                </c:pt>
                <c:pt idx="78">
                  <c:v>46046</c:v>
                </c:pt>
                <c:pt idx="79">
                  <c:v>46045</c:v>
                </c:pt>
                <c:pt idx="80">
                  <c:v>46044</c:v>
                </c:pt>
                <c:pt idx="81">
                  <c:v>46043</c:v>
                </c:pt>
                <c:pt idx="82">
                  <c:v>46042</c:v>
                </c:pt>
                <c:pt idx="83">
                  <c:v>46041</c:v>
                </c:pt>
                <c:pt idx="84">
                  <c:v>46040</c:v>
                </c:pt>
                <c:pt idx="85">
                  <c:v>46039</c:v>
                </c:pt>
                <c:pt idx="86">
                  <c:v>46038</c:v>
                </c:pt>
                <c:pt idx="87">
                  <c:v>46037</c:v>
                </c:pt>
                <c:pt idx="88">
                  <c:v>46036</c:v>
                </c:pt>
                <c:pt idx="89">
                  <c:v>46035</c:v>
                </c:pt>
              </c:numCache>
            </c:numRef>
          </c:cat>
          <c:val>
            <c:numRef>
              <c:f>'Borrowed supplied'!$L$7:$L$96</c:f>
              <c:numCache>
                <c:formatCode>General</c:formatCode>
                <c:ptCount val="90"/>
                <c:pt idx="0">
                  <c:v>3219353254.1384001</c:v>
                </c:pt>
                <c:pt idx="1">
                  <c:v>3211525092.0130501</c:v>
                </c:pt>
                <c:pt idx="2">
                  <c:v>3194766949.0290899</c:v>
                </c:pt>
                <c:pt idx="3">
                  <c:v>3216969823.7276201</c:v>
                </c:pt>
                <c:pt idx="4">
                  <c:v>3297283460.1219501</c:v>
                </c:pt>
                <c:pt idx="5">
                  <c:v>3353206652.27456</c:v>
                </c:pt>
                <c:pt idx="6">
                  <c:v>3356359642.5320001</c:v>
                </c:pt>
                <c:pt idx="7">
                  <c:v>3368643301.9985399</c:v>
                </c:pt>
                <c:pt idx="8">
                  <c:v>3351059306.8470201</c:v>
                </c:pt>
                <c:pt idx="9">
                  <c:v>3327538028.4640698</c:v>
                </c:pt>
                <c:pt idx="10">
                  <c:v>3293620775.1695199</c:v>
                </c:pt>
                <c:pt idx="11">
                  <c:v>3251892687.0566702</c:v>
                </c:pt>
                <c:pt idx="12">
                  <c:v>3233290736.6174798</c:v>
                </c:pt>
                <c:pt idx="13">
                  <c:v>3329023977.9773102</c:v>
                </c:pt>
                <c:pt idx="14">
                  <c:v>3333962796.27108</c:v>
                </c:pt>
                <c:pt idx="15">
                  <c:v>3346941999.0320501</c:v>
                </c:pt>
                <c:pt idx="16">
                  <c:v>3364252468.31388</c:v>
                </c:pt>
                <c:pt idx="17">
                  <c:v>3328116298.5846</c:v>
                </c:pt>
                <c:pt idx="18">
                  <c:v>3320426591.9434099</c:v>
                </c:pt>
                <c:pt idx="19">
                  <c:v>3325629249.9397202</c:v>
                </c:pt>
                <c:pt idx="20">
                  <c:v>3383750853.9406099</c:v>
                </c:pt>
                <c:pt idx="21">
                  <c:v>3363891764.0142698</c:v>
                </c:pt>
                <c:pt idx="22">
                  <c:v>3372282468.5651398</c:v>
                </c:pt>
                <c:pt idx="23">
                  <c:v>3372415663.5658698</c:v>
                </c:pt>
                <c:pt idx="24">
                  <c:v>3399047426.3091402</c:v>
                </c:pt>
                <c:pt idx="25">
                  <c:v>3596014770.7199101</c:v>
                </c:pt>
                <c:pt idx="26">
                  <c:v>3549519453.9516902</c:v>
                </c:pt>
                <c:pt idx="27">
                  <c:v>3540549947.5118999</c:v>
                </c:pt>
                <c:pt idx="28">
                  <c:v>3539512396.6258998</c:v>
                </c:pt>
                <c:pt idx="29">
                  <c:v>3536164530.7242699</c:v>
                </c:pt>
                <c:pt idx="30">
                  <c:v>3632969552.8611698</c:v>
                </c:pt>
                <c:pt idx="31">
                  <c:v>3559081826.9222498</c:v>
                </c:pt>
                <c:pt idx="32">
                  <c:v>3518165052.5568199</c:v>
                </c:pt>
                <c:pt idx="33">
                  <c:v>3540030366.2958398</c:v>
                </c:pt>
                <c:pt idx="34">
                  <c:v>3587512632.63977</c:v>
                </c:pt>
                <c:pt idx="35">
                  <c:v>3619079095.5496502</c:v>
                </c:pt>
                <c:pt idx="36">
                  <c:v>3628379080.0722299</c:v>
                </c:pt>
                <c:pt idx="37">
                  <c:v>3627534629.4060302</c:v>
                </c:pt>
                <c:pt idx="38">
                  <c:v>3623893718.9602799</c:v>
                </c:pt>
                <c:pt idx="39">
                  <c:v>3657719528.8838601</c:v>
                </c:pt>
                <c:pt idx="40">
                  <c:v>3684359814.0084901</c:v>
                </c:pt>
                <c:pt idx="41">
                  <c:v>3718713983.3176298</c:v>
                </c:pt>
                <c:pt idx="42">
                  <c:v>3723559842.2707801</c:v>
                </c:pt>
                <c:pt idx="43">
                  <c:v>3732037768.8276</c:v>
                </c:pt>
                <c:pt idx="44">
                  <c:v>3765027696.5038199</c:v>
                </c:pt>
                <c:pt idx="45">
                  <c:v>3790545589.31952</c:v>
                </c:pt>
                <c:pt idx="46">
                  <c:v>3816877188.29878</c:v>
                </c:pt>
                <c:pt idx="47">
                  <c:v>3759008565.98137</c:v>
                </c:pt>
                <c:pt idx="48">
                  <c:v>3781111985.0418301</c:v>
                </c:pt>
                <c:pt idx="49">
                  <c:v>3778523763.4086399</c:v>
                </c:pt>
                <c:pt idx="50">
                  <c:v>3781523928.1236401</c:v>
                </c:pt>
                <c:pt idx="51">
                  <c:v>3799111554.69557</c:v>
                </c:pt>
                <c:pt idx="52">
                  <c:v>3780439272.6248002</c:v>
                </c:pt>
                <c:pt idx="53">
                  <c:v>3805747744.8154502</c:v>
                </c:pt>
                <c:pt idx="54">
                  <c:v>3816731201.9510999</c:v>
                </c:pt>
                <c:pt idx="55">
                  <c:v>3796191308.4892402</c:v>
                </c:pt>
                <c:pt idx="56">
                  <c:v>3791098533.7827001</c:v>
                </c:pt>
                <c:pt idx="57">
                  <c:v>3772964055.9376402</c:v>
                </c:pt>
                <c:pt idx="58">
                  <c:v>3789440025.3915601</c:v>
                </c:pt>
                <c:pt idx="59">
                  <c:v>3791576432.8811898</c:v>
                </c:pt>
                <c:pt idx="60">
                  <c:v>3818206910.5515599</c:v>
                </c:pt>
                <c:pt idx="61">
                  <c:v>3972152745.10641</c:v>
                </c:pt>
                <c:pt idx="62">
                  <c:v>3940522288.3778</c:v>
                </c:pt>
                <c:pt idx="63">
                  <c:v>3902336712.3881602</c:v>
                </c:pt>
                <c:pt idx="64">
                  <c:v>3903319834.2128201</c:v>
                </c:pt>
                <c:pt idx="65">
                  <c:v>4176460050.12041</c:v>
                </c:pt>
                <c:pt idx="66">
                  <c:v>4242483683.2698302</c:v>
                </c:pt>
                <c:pt idx="67">
                  <c:v>4150003679.77491</c:v>
                </c:pt>
                <c:pt idx="68">
                  <c:v>4110787085.11272</c:v>
                </c:pt>
                <c:pt idx="69">
                  <c:v>4061329905.9630799</c:v>
                </c:pt>
                <c:pt idx="70">
                  <c:v>4049251287.4862499</c:v>
                </c:pt>
                <c:pt idx="71">
                  <c:v>4179016006.30866</c:v>
                </c:pt>
                <c:pt idx="72">
                  <c:v>4218613740.40347</c:v>
                </c:pt>
                <c:pt idx="73">
                  <c:v>4503968566.7549</c:v>
                </c:pt>
                <c:pt idx="74">
                  <c:v>4520193707.7402697</c:v>
                </c:pt>
                <c:pt idx="75">
                  <c:v>4455389336.0202103</c:v>
                </c:pt>
                <c:pt idx="76">
                  <c:v>4422772084.11063</c:v>
                </c:pt>
                <c:pt idx="77">
                  <c:v>4344965417.15837</c:v>
                </c:pt>
                <c:pt idx="78">
                  <c:v>4338111742.4174404</c:v>
                </c:pt>
                <c:pt idx="79">
                  <c:v>4355473901.2023897</c:v>
                </c:pt>
                <c:pt idx="80">
                  <c:v>4258264741.57444</c:v>
                </c:pt>
                <c:pt idx="81">
                  <c:v>4391299388.4102602</c:v>
                </c:pt>
                <c:pt idx="82">
                  <c:v>4494251363.1277304</c:v>
                </c:pt>
                <c:pt idx="83">
                  <c:v>4481811220.9308596</c:v>
                </c:pt>
                <c:pt idx="84">
                  <c:v>4476283249.8346395</c:v>
                </c:pt>
                <c:pt idx="85">
                  <c:v>4491932527.4052095</c:v>
                </c:pt>
                <c:pt idx="86">
                  <c:v>4452874135.6958303</c:v>
                </c:pt>
                <c:pt idx="87">
                  <c:v>4457582288.1429195</c:v>
                </c:pt>
                <c:pt idx="88">
                  <c:v>4454213073.3805904</c:v>
                </c:pt>
                <c:pt idx="89">
                  <c:v>4487232979.26085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6-CF47-A547-279237F81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703021184"/>
        <c:axId val="1703021632"/>
      </c:lineChart>
      <c:dateAx>
        <c:axId val="1703021184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03021632"/>
        <c:crosses val="autoZero"/>
        <c:auto val="1"/>
        <c:lblOffset val="100"/>
        <c:baseTimeUnit val="days"/>
      </c:dateAx>
      <c:valAx>
        <c:axId val="17030216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703021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800" b="1"/>
              <a:t>Utilization</a:t>
            </a:r>
            <a:r>
              <a:rPr lang="fr-FR" sz="1800" b="1" baseline="0"/>
              <a:t> rates </a:t>
            </a:r>
            <a:endParaRPr lang="fr-FR" sz="18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'Borrowed supplied'!$I$6</c:f>
              <c:strCache>
                <c:ptCount val="1"/>
                <c:pt idx="0">
                  <c:v>USDT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'Borrowed supplied'!$D$7:$D$96</c:f>
              <c:numCache>
                <c:formatCode>m/d/yy</c:formatCode>
                <c:ptCount val="90"/>
                <c:pt idx="0">
                  <c:v>46124</c:v>
                </c:pt>
                <c:pt idx="1">
                  <c:v>46123</c:v>
                </c:pt>
                <c:pt idx="2">
                  <c:v>46122</c:v>
                </c:pt>
                <c:pt idx="3">
                  <c:v>46121</c:v>
                </c:pt>
                <c:pt idx="4">
                  <c:v>46120</c:v>
                </c:pt>
                <c:pt idx="5">
                  <c:v>46119</c:v>
                </c:pt>
                <c:pt idx="6">
                  <c:v>46118</c:v>
                </c:pt>
                <c:pt idx="7">
                  <c:v>46117</c:v>
                </c:pt>
                <c:pt idx="8">
                  <c:v>46116</c:v>
                </c:pt>
                <c:pt idx="9">
                  <c:v>46115</c:v>
                </c:pt>
                <c:pt idx="10">
                  <c:v>46114</c:v>
                </c:pt>
                <c:pt idx="11">
                  <c:v>46113</c:v>
                </c:pt>
                <c:pt idx="12">
                  <c:v>46112</c:v>
                </c:pt>
                <c:pt idx="13">
                  <c:v>46111</c:v>
                </c:pt>
                <c:pt idx="14">
                  <c:v>46110</c:v>
                </c:pt>
                <c:pt idx="15">
                  <c:v>46109</c:v>
                </c:pt>
                <c:pt idx="16">
                  <c:v>46108</c:v>
                </c:pt>
                <c:pt idx="17">
                  <c:v>46107</c:v>
                </c:pt>
                <c:pt idx="18">
                  <c:v>46106</c:v>
                </c:pt>
                <c:pt idx="19">
                  <c:v>46105</c:v>
                </c:pt>
                <c:pt idx="20">
                  <c:v>46104</c:v>
                </c:pt>
                <c:pt idx="21">
                  <c:v>46103</c:v>
                </c:pt>
                <c:pt idx="22">
                  <c:v>46102</c:v>
                </c:pt>
                <c:pt idx="23">
                  <c:v>46101</c:v>
                </c:pt>
                <c:pt idx="24">
                  <c:v>46100</c:v>
                </c:pt>
                <c:pt idx="25">
                  <c:v>46099</c:v>
                </c:pt>
                <c:pt idx="26">
                  <c:v>46098</c:v>
                </c:pt>
                <c:pt idx="27">
                  <c:v>46097</c:v>
                </c:pt>
                <c:pt idx="28">
                  <c:v>46096</c:v>
                </c:pt>
                <c:pt idx="29">
                  <c:v>46095</c:v>
                </c:pt>
                <c:pt idx="30">
                  <c:v>46094</c:v>
                </c:pt>
                <c:pt idx="31">
                  <c:v>46093</c:v>
                </c:pt>
                <c:pt idx="32">
                  <c:v>46092</c:v>
                </c:pt>
                <c:pt idx="33">
                  <c:v>46091</c:v>
                </c:pt>
                <c:pt idx="34">
                  <c:v>46090</c:v>
                </c:pt>
                <c:pt idx="35">
                  <c:v>46089</c:v>
                </c:pt>
                <c:pt idx="36">
                  <c:v>46088</c:v>
                </c:pt>
                <c:pt idx="37">
                  <c:v>46087</c:v>
                </c:pt>
                <c:pt idx="38">
                  <c:v>46086</c:v>
                </c:pt>
                <c:pt idx="39">
                  <c:v>46085</c:v>
                </c:pt>
                <c:pt idx="40">
                  <c:v>46084</c:v>
                </c:pt>
                <c:pt idx="41">
                  <c:v>46083</c:v>
                </c:pt>
                <c:pt idx="42">
                  <c:v>46082</c:v>
                </c:pt>
                <c:pt idx="43">
                  <c:v>46081</c:v>
                </c:pt>
                <c:pt idx="44">
                  <c:v>46080</c:v>
                </c:pt>
                <c:pt idx="45">
                  <c:v>46079</c:v>
                </c:pt>
                <c:pt idx="46">
                  <c:v>46078</c:v>
                </c:pt>
                <c:pt idx="47">
                  <c:v>46077</c:v>
                </c:pt>
                <c:pt idx="48">
                  <c:v>46076</c:v>
                </c:pt>
                <c:pt idx="49">
                  <c:v>46075</c:v>
                </c:pt>
                <c:pt idx="50">
                  <c:v>46074</c:v>
                </c:pt>
                <c:pt idx="51">
                  <c:v>46073</c:v>
                </c:pt>
                <c:pt idx="52">
                  <c:v>46072</c:v>
                </c:pt>
                <c:pt idx="53">
                  <c:v>46071</c:v>
                </c:pt>
                <c:pt idx="54">
                  <c:v>46070</c:v>
                </c:pt>
                <c:pt idx="55">
                  <c:v>46069</c:v>
                </c:pt>
                <c:pt idx="56">
                  <c:v>46068</c:v>
                </c:pt>
                <c:pt idx="57">
                  <c:v>46067</c:v>
                </c:pt>
                <c:pt idx="58">
                  <c:v>46066</c:v>
                </c:pt>
                <c:pt idx="59">
                  <c:v>46065</c:v>
                </c:pt>
                <c:pt idx="60">
                  <c:v>46064</c:v>
                </c:pt>
                <c:pt idx="61">
                  <c:v>46063</c:v>
                </c:pt>
                <c:pt idx="62">
                  <c:v>46062</c:v>
                </c:pt>
                <c:pt idx="63">
                  <c:v>46061</c:v>
                </c:pt>
                <c:pt idx="64">
                  <c:v>46060</c:v>
                </c:pt>
                <c:pt idx="65">
                  <c:v>46059</c:v>
                </c:pt>
                <c:pt idx="66">
                  <c:v>46058</c:v>
                </c:pt>
                <c:pt idx="67">
                  <c:v>46057</c:v>
                </c:pt>
                <c:pt idx="68">
                  <c:v>46056</c:v>
                </c:pt>
                <c:pt idx="69">
                  <c:v>46055</c:v>
                </c:pt>
                <c:pt idx="70">
                  <c:v>46054</c:v>
                </c:pt>
                <c:pt idx="71">
                  <c:v>46053</c:v>
                </c:pt>
                <c:pt idx="72">
                  <c:v>46052</c:v>
                </c:pt>
                <c:pt idx="73">
                  <c:v>46051</c:v>
                </c:pt>
                <c:pt idx="74">
                  <c:v>46050</c:v>
                </c:pt>
                <c:pt idx="75">
                  <c:v>46049</c:v>
                </c:pt>
                <c:pt idx="76">
                  <c:v>46048</c:v>
                </c:pt>
                <c:pt idx="77">
                  <c:v>46047</c:v>
                </c:pt>
                <c:pt idx="78">
                  <c:v>46046</c:v>
                </c:pt>
                <c:pt idx="79">
                  <c:v>46045</c:v>
                </c:pt>
                <c:pt idx="80">
                  <c:v>46044</c:v>
                </c:pt>
                <c:pt idx="81">
                  <c:v>46043</c:v>
                </c:pt>
                <c:pt idx="82">
                  <c:v>46042</c:v>
                </c:pt>
                <c:pt idx="83">
                  <c:v>46041</c:v>
                </c:pt>
                <c:pt idx="84">
                  <c:v>46040</c:v>
                </c:pt>
                <c:pt idx="85">
                  <c:v>46039</c:v>
                </c:pt>
                <c:pt idx="86">
                  <c:v>46038</c:v>
                </c:pt>
                <c:pt idx="87">
                  <c:v>46037</c:v>
                </c:pt>
                <c:pt idx="88">
                  <c:v>46036</c:v>
                </c:pt>
                <c:pt idx="89">
                  <c:v>46035</c:v>
                </c:pt>
              </c:numCache>
            </c:numRef>
          </c:cat>
          <c:val>
            <c:numRef>
              <c:f>'Borrowed supplied'!$I$7:$I$96</c:f>
              <c:numCache>
                <c:formatCode>0.00%</c:formatCode>
                <c:ptCount val="90"/>
                <c:pt idx="0">
                  <c:v>0.75625145085548995</c:v>
                </c:pt>
                <c:pt idx="1">
                  <c:v>0.75444793254741804</c:v>
                </c:pt>
                <c:pt idx="2">
                  <c:v>0.74127150822461763</c:v>
                </c:pt>
                <c:pt idx="3">
                  <c:v>0.73106330170089706</c:v>
                </c:pt>
                <c:pt idx="4">
                  <c:v>0.72931836315687393</c:v>
                </c:pt>
                <c:pt idx="5">
                  <c:v>0.74018544780896789</c:v>
                </c:pt>
                <c:pt idx="6">
                  <c:v>0.71699285305209293</c:v>
                </c:pt>
                <c:pt idx="7">
                  <c:v>0.71715324311909401</c:v>
                </c:pt>
                <c:pt idx="8">
                  <c:v>0.71529774250723355</c:v>
                </c:pt>
                <c:pt idx="9">
                  <c:v>0.7171559902648823</c:v>
                </c:pt>
                <c:pt idx="10">
                  <c:v>0.71415761778096432</c:v>
                </c:pt>
                <c:pt idx="11">
                  <c:v>0.709631974385596</c:v>
                </c:pt>
                <c:pt idx="12">
                  <c:v>0.70778297829223435</c:v>
                </c:pt>
                <c:pt idx="13">
                  <c:v>0.70615383974351376</c:v>
                </c:pt>
                <c:pt idx="14">
                  <c:v>0.69848197521884037</c:v>
                </c:pt>
                <c:pt idx="15">
                  <c:v>0.69957901774381148</c:v>
                </c:pt>
                <c:pt idx="16">
                  <c:v>0.69413130062858064</c:v>
                </c:pt>
                <c:pt idx="17">
                  <c:v>0.70327578486203379</c:v>
                </c:pt>
                <c:pt idx="18">
                  <c:v>0.69300651359806298</c:v>
                </c:pt>
                <c:pt idx="19">
                  <c:v>0.68222684724080662</c:v>
                </c:pt>
                <c:pt idx="20">
                  <c:v>0.67822886904526203</c:v>
                </c:pt>
                <c:pt idx="21">
                  <c:v>0.6791098281588388</c:v>
                </c:pt>
                <c:pt idx="22">
                  <c:v>0.717517028056044</c:v>
                </c:pt>
                <c:pt idx="23">
                  <c:v>0.79817716724162879</c:v>
                </c:pt>
                <c:pt idx="24">
                  <c:v>0.81320684362603846</c:v>
                </c:pt>
                <c:pt idx="25">
                  <c:v>0.6990480778034287</c:v>
                </c:pt>
                <c:pt idx="26">
                  <c:v>0.66359161002387412</c:v>
                </c:pt>
                <c:pt idx="27">
                  <c:v>0.65923471402983647</c:v>
                </c:pt>
                <c:pt idx="28">
                  <c:v>0.65515750029522835</c:v>
                </c:pt>
                <c:pt idx="29">
                  <c:v>0.6658036488854282</c:v>
                </c:pt>
                <c:pt idx="30">
                  <c:v>0.66088030186687419</c:v>
                </c:pt>
                <c:pt idx="31">
                  <c:v>0.65770485848868643</c:v>
                </c:pt>
                <c:pt idx="32">
                  <c:v>0.64711372909218434</c:v>
                </c:pt>
                <c:pt idx="33">
                  <c:v>0.62720840575170889</c:v>
                </c:pt>
                <c:pt idx="34">
                  <c:v>0.62645762755901646</c:v>
                </c:pt>
                <c:pt idx="35">
                  <c:v>0.6295922469003834</c:v>
                </c:pt>
                <c:pt idx="36">
                  <c:v>0.67160373246654859</c:v>
                </c:pt>
                <c:pt idx="37">
                  <c:v>0.68388597732172418</c:v>
                </c:pt>
                <c:pt idx="38">
                  <c:v>0.63893546996435546</c:v>
                </c:pt>
                <c:pt idx="39">
                  <c:v>0.61875823639179273</c:v>
                </c:pt>
                <c:pt idx="40">
                  <c:v>0.62136310801719918</c:v>
                </c:pt>
                <c:pt idx="41">
                  <c:v>0.62763702124499865</c:v>
                </c:pt>
                <c:pt idx="42">
                  <c:v>0.63978842178898476</c:v>
                </c:pt>
                <c:pt idx="43">
                  <c:v>0.62826972699968642</c:v>
                </c:pt>
                <c:pt idx="44">
                  <c:v>0.61861826100803086</c:v>
                </c:pt>
                <c:pt idx="45">
                  <c:v>0.61257686959945079</c:v>
                </c:pt>
                <c:pt idx="46">
                  <c:v>0.60837654756136017</c:v>
                </c:pt>
                <c:pt idx="47">
                  <c:v>0.59530538482676765</c:v>
                </c:pt>
                <c:pt idx="48">
                  <c:v>0.59568178850714848</c:v>
                </c:pt>
                <c:pt idx="49">
                  <c:v>0.68086082902597989</c:v>
                </c:pt>
                <c:pt idx="50">
                  <c:v>0.68514301428329982</c:v>
                </c:pt>
                <c:pt idx="51">
                  <c:v>0.60558526792342815</c:v>
                </c:pt>
                <c:pt idx="52">
                  <c:v>0.61073756422453895</c:v>
                </c:pt>
                <c:pt idx="53">
                  <c:v>0.61315059073924549</c:v>
                </c:pt>
                <c:pt idx="54">
                  <c:v>0.60905216933765982</c:v>
                </c:pt>
                <c:pt idx="55">
                  <c:v>0.60185295700414154</c:v>
                </c:pt>
                <c:pt idx="56">
                  <c:v>0.59674517508526093</c:v>
                </c:pt>
                <c:pt idx="57">
                  <c:v>0.62029855152401525</c:v>
                </c:pt>
                <c:pt idx="58">
                  <c:v>0.61014377426880095</c:v>
                </c:pt>
                <c:pt idx="59">
                  <c:v>0.61237065378896116</c:v>
                </c:pt>
                <c:pt idx="60">
                  <c:v>0.60895758128215205</c:v>
                </c:pt>
                <c:pt idx="61">
                  <c:v>0.62024002719960802</c:v>
                </c:pt>
                <c:pt idx="62">
                  <c:v>0.61488894472050537</c:v>
                </c:pt>
                <c:pt idx="63">
                  <c:v>0.64382906452915878</c:v>
                </c:pt>
                <c:pt idx="64">
                  <c:v>0.65473851516839943</c:v>
                </c:pt>
                <c:pt idx="65">
                  <c:v>0.66432404788656951</c:v>
                </c:pt>
                <c:pt idx="66">
                  <c:v>0.67266298015211456</c:v>
                </c:pt>
                <c:pt idx="67">
                  <c:v>0.70857641885962153</c:v>
                </c:pt>
                <c:pt idx="68">
                  <c:v>0.72854238611780309</c:v>
                </c:pt>
                <c:pt idx="69">
                  <c:v>0.74156711155706356</c:v>
                </c:pt>
                <c:pt idx="70">
                  <c:v>0.73153216396105936</c:v>
                </c:pt>
                <c:pt idx="71">
                  <c:v>0.74498715164415774</c:v>
                </c:pt>
                <c:pt idx="72">
                  <c:v>0.74268991426256692</c:v>
                </c:pt>
                <c:pt idx="73">
                  <c:v>0.75202708287332032</c:v>
                </c:pt>
                <c:pt idx="74">
                  <c:v>0.74977159662464266</c:v>
                </c:pt>
                <c:pt idx="75">
                  <c:v>0.73641289911052088</c:v>
                </c:pt>
                <c:pt idx="76">
                  <c:v>0.72009309215491368</c:v>
                </c:pt>
                <c:pt idx="77">
                  <c:v>0.73418554773906863</c:v>
                </c:pt>
                <c:pt idx="78">
                  <c:v>0.83212750163716975</c:v>
                </c:pt>
                <c:pt idx="79">
                  <c:v>0.83464960426957591</c:v>
                </c:pt>
                <c:pt idx="80">
                  <c:v>0.83963526643035169</c:v>
                </c:pt>
                <c:pt idx="81">
                  <c:v>0.90983873750190036</c:v>
                </c:pt>
                <c:pt idx="82">
                  <c:v>0.77730475005296262</c:v>
                </c:pt>
                <c:pt idx="83">
                  <c:v>0.76449981375551213</c:v>
                </c:pt>
                <c:pt idx="84">
                  <c:v>0.76984189315293849</c:v>
                </c:pt>
                <c:pt idx="85">
                  <c:v>0.76142179240906183</c:v>
                </c:pt>
                <c:pt idx="86">
                  <c:v>0.75487160525154995</c:v>
                </c:pt>
                <c:pt idx="87">
                  <c:v>0.73697399428806487</c:v>
                </c:pt>
                <c:pt idx="88">
                  <c:v>0.71379764595135287</c:v>
                </c:pt>
                <c:pt idx="89">
                  <c:v>0.72026289501494645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5D-0741-B69E-BA3E7A02D064}"/>
            </c:ext>
          </c:extLst>
        </c:ser>
        <c:ser>
          <c:idx val="1"/>
          <c:order val="1"/>
          <c:tx>
            <c:strRef>
              <c:f>'Borrowed supplied'!$M$6</c:f>
              <c:strCache>
                <c:ptCount val="1"/>
                <c:pt idx="0">
                  <c:v>USDC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numRef>
              <c:f>'Borrowed supplied'!$D$7:$D$96</c:f>
              <c:numCache>
                <c:formatCode>m/d/yy</c:formatCode>
                <c:ptCount val="90"/>
                <c:pt idx="0">
                  <c:v>46124</c:v>
                </c:pt>
                <c:pt idx="1">
                  <c:v>46123</c:v>
                </c:pt>
                <c:pt idx="2">
                  <c:v>46122</c:v>
                </c:pt>
                <c:pt idx="3">
                  <c:v>46121</c:v>
                </c:pt>
                <c:pt idx="4">
                  <c:v>46120</c:v>
                </c:pt>
                <c:pt idx="5">
                  <c:v>46119</c:v>
                </c:pt>
                <c:pt idx="6">
                  <c:v>46118</c:v>
                </c:pt>
                <c:pt idx="7">
                  <c:v>46117</c:v>
                </c:pt>
                <c:pt idx="8">
                  <c:v>46116</c:v>
                </c:pt>
                <c:pt idx="9">
                  <c:v>46115</c:v>
                </c:pt>
                <c:pt idx="10">
                  <c:v>46114</c:v>
                </c:pt>
                <c:pt idx="11">
                  <c:v>46113</c:v>
                </c:pt>
                <c:pt idx="12">
                  <c:v>46112</c:v>
                </c:pt>
                <c:pt idx="13">
                  <c:v>46111</c:v>
                </c:pt>
                <c:pt idx="14">
                  <c:v>46110</c:v>
                </c:pt>
                <c:pt idx="15">
                  <c:v>46109</c:v>
                </c:pt>
                <c:pt idx="16">
                  <c:v>46108</c:v>
                </c:pt>
                <c:pt idx="17">
                  <c:v>46107</c:v>
                </c:pt>
                <c:pt idx="18">
                  <c:v>46106</c:v>
                </c:pt>
                <c:pt idx="19">
                  <c:v>46105</c:v>
                </c:pt>
                <c:pt idx="20">
                  <c:v>46104</c:v>
                </c:pt>
                <c:pt idx="21">
                  <c:v>46103</c:v>
                </c:pt>
                <c:pt idx="22">
                  <c:v>46102</c:v>
                </c:pt>
                <c:pt idx="23">
                  <c:v>46101</c:v>
                </c:pt>
                <c:pt idx="24">
                  <c:v>46100</c:v>
                </c:pt>
                <c:pt idx="25">
                  <c:v>46099</c:v>
                </c:pt>
                <c:pt idx="26">
                  <c:v>46098</c:v>
                </c:pt>
                <c:pt idx="27">
                  <c:v>46097</c:v>
                </c:pt>
                <c:pt idx="28">
                  <c:v>46096</c:v>
                </c:pt>
                <c:pt idx="29">
                  <c:v>46095</c:v>
                </c:pt>
                <c:pt idx="30">
                  <c:v>46094</c:v>
                </c:pt>
                <c:pt idx="31">
                  <c:v>46093</c:v>
                </c:pt>
                <c:pt idx="32">
                  <c:v>46092</c:v>
                </c:pt>
                <c:pt idx="33">
                  <c:v>46091</c:v>
                </c:pt>
                <c:pt idx="34">
                  <c:v>46090</c:v>
                </c:pt>
                <c:pt idx="35">
                  <c:v>46089</c:v>
                </c:pt>
                <c:pt idx="36">
                  <c:v>46088</c:v>
                </c:pt>
                <c:pt idx="37">
                  <c:v>46087</c:v>
                </c:pt>
                <c:pt idx="38">
                  <c:v>46086</c:v>
                </c:pt>
                <c:pt idx="39">
                  <c:v>46085</c:v>
                </c:pt>
                <c:pt idx="40">
                  <c:v>46084</c:v>
                </c:pt>
                <c:pt idx="41">
                  <c:v>46083</c:v>
                </c:pt>
                <c:pt idx="42">
                  <c:v>46082</c:v>
                </c:pt>
                <c:pt idx="43">
                  <c:v>46081</c:v>
                </c:pt>
                <c:pt idx="44">
                  <c:v>46080</c:v>
                </c:pt>
                <c:pt idx="45">
                  <c:v>46079</c:v>
                </c:pt>
                <c:pt idx="46">
                  <c:v>46078</c:v>
                </c:pt>
                <c:pt idx="47">
                  <c:v>46077</c:v>
                </c:pt>
                <c:pt idx="48">
                  <c:v>46076</c:v>
                </c:pt>
                <c:pt idx="49">
                  <c:v>46075</c:v>
                </c:pt>
                <c:pt idx="50">
                  <c:v>46074</c:v>
                </c:pt>
                <c:pt idx="51">
                  <c:v>46073</c:v>
                </c:pt>
                <c:pt idx="52">
                  <c:v>46072</c:v>
                </c:pt>
                <c:pt idx="53">
                  <c:v>46071</c:v>
                </c:pt>
                <c:pt idx="54">
                  <c:v>46070</c:v>
                </c:pt>
                <c:pt idx="55">
                  <c:v>46069</c:v>
                </c:pt>
                <c:pt idx="56">
                  <c:v>46068</c:v>
                </c:pt>
                <c:pt idx="57">
                  <c:v>46067</c:v>
                </c:pt>
                <c:pt idx="58">
                  <c:v>46066</c:v>
                </c:pt>
                <c:pt idx="59">
                  <c:v>46065</c:v>
                </c:pt>
                <c:pt idx="60">
                  <c:v>46064</c:v>
                </c:pt>
                <c:pt idx="61">
                  <c:v>46063</c:v>
                </c:pt>
                <c:pt idx="62">
                  <c:v>46062</c:v>
                </c:pt>
                <c:pt idx="63">
                  <c:v>46061</c:v>
                </c:pt>
                <c:pt idx="64">
                  <c:v>46060</c:v>
                </c:pt>
                <c:pt idx="65">
                  <c:v>46059</c:v>
                </c:pt>
                <c:pt idx="66">
                  <c:v>46058</c:v>
                </c:pt>
                <c:pt idx="67">
                  <c:v>46057</c:v>
                </c:pt>
                <c:pt idx="68">
                  <c:v>46056</c:v>
                </c:pt>
                <c:pt idx="69">
                  <c:v>46055</c:v>
                </c:pt>
                <c:pt idx="70">
                  <c:v>46054</c:v>
                </c:pt>
                <c:pt idx="71">
                  <c:v>46053</c:v>
                </c:pt>
                <c:pt idx="72">
                  <c:v>46052</c:v>
                </c:pt>
                <c:pt idx="73">
                  <c:v>46051</c:v>
                </c:pt>
                <c:pt idx="74">
                  <c:v>46050</c:v>
                </c:pt>
                <c:pt idx="75">
                  <c:v>46049</c:v>
                </c:pt>
                <c:pt idx="76">
                  <c:v>46048</c:v>
                </c:pt>
                <c:pt idx="77">
                  <c:v>46047</c:v>
                </c:pt>
                <c:pt idx="78">
                  <c:v>46046</c:v>
                </c:pt>
                <c:pt idx="79">
                  <c:v>46045</c:v>
                </c:pt>
                <c:pt idx="80">
                  <c:v>46044</c:v>
                </c:pt>
                <c:pt idx="81">
                  <c:v>46043</c:v>
                </c:pt>
                <c:pt idx="82">
                  <c:v>46042</c:v>
                </c:pt>
                <c:pt idx="83">
                  <c:v>46041</c:v>
                </c:pt>
                <c:pt idx="84">
                  <c:v>46040</c:v>
                </c:pt>
                <c:pt idx="85">
                  <c:v>46039</c:v>
                </c:pt>
                <c:pt idx="86">
                  <c:v>46038</c:v>
                </c:pt>
                <c:pt idx="87">
                  <c:v>46037</c:v>
                </c:pt>
                <c:pt idx="88">
                  <c:v>46036</c:v>
                </c:pt>
                <c:pt idx="89">
                  <c:v>46035</c:v>
                </c:pt>
              </c:numCache>
            </c:numRef>
          </c:cat>
          <c:val>
            <c:numRef>
              <c:f>'Borrowed supplied'!$M$7:$M$96</c:f>
              <c:numCache>
                <c:formatCode>0.00%</c:formatCode>
                <c:ptCount val="90"/>
                <c:pt idx="0">
                  <c:v>0.78796605403240272</c:v>
                </c:pt>
                <c:pt idx="1">
                  <c:v>0.806730351452556</c:v>
                </c:pt>
                <c:pt idx="2">
                  <c:v>0.81070738659764963</c:v>
                </c:pt>
                <c:pt idx="3">
                  <c:v>0.8350236564463166</c:v>
                </c:pt>
                <c:pt idx="4">
                  <c:v>0.81689805857875786</c:v>
                </c:pt>
                <c:pt idx="5">
                  <c:v>0.80997758140837151</c:v>
                </c:pt>
                <c:pt idx="6">
                  <c:v>0.82748949659452653</c:v>
                </c:pt>
                <c:pt idx="7">
                  <c:v>0.82670702129390583</c:v>
                </c:pt>
                <c:pt idx="8">
                  <c:v>0.82855456801813698</c:v>
                </c:pt>
                <c:pt idx="9">
                  <c:v>0.8342899453434619</c:v>
                </c:pt>
                <c:pt idx="10">
                  <c:v>0.84219725094398301</c:v>
                </c:pt>
                <c:pt idx="11">
                  <c:v>0.83999672712928219</c:v>
                </c:pt>
                <c:pt idx="12">
                  <c:v>0.79675538339526841</c:v>
                </c:pt>
                <c:pt idx="13">
                  <c:v>0.76766643440335058</c:v>
                </c:pt>
                <c:pt idx="14">
                  <c:v>0.7619705733474762</c:v>
                </c:pt>
                <c:pt idx="15">
                  <c:v>0.7625592100905868</c:v>
                </c:pt>
                <c:pt idx="16">
                  <c:v>0.76139188230034893</c:v>
                </c:pt>
                <c:pt idx="17">
                  <c:v>0.75947793188743895</c:v>
                </c:pt>
                <c:pt idx="18">
                  <c:v>0.77524123203055917</c:v>
                </c:pt>
                <c:pt idx="19">
                  <c:v>0.77466506139120794</c:v>
                </c:pt>
                <c:pt idx="20">
                  <c:v>0.75422096181272313</c:v>
                </c:pt>
                <c:pt idx="21">
                  <c:v>0.75639822336812146</c:v>
                </c:pt>
                <c:pt idx="22">
                  <c:v>0.7496826021043308</c:v>
                </c:pt>
                <c:pt idx="23">
                  <c:v>0.75052803060828055</c:v>
                </c:pt>
                <c:pt idx="24">
                  <c:v>0.74548663379243185</c:v>
                </c:pt>
                <c:pt idx="25">
                  <c:v>0.70614996837984501</c:v>
                </c:pt>
                <c:pt idx="26">
                  <c:v>0.71292821373215987</c:v>
                </c:pt>
                <c:pt idx="27">
                  <c:v>0.70089556009587106</c:v>
                </c:pt>
                <c:pt idx="28">
                  <c:v>0.70371619172960354</c:v>
                </c:pt>
                <c:pt idx="29">
                  <c:v>0.70450641605118058</c:v>
                </c:pt>
                <c:pt idx="30">
                  <c:v>0.69052331188309735</c:v>
                </c:pt>
                <c:pt idx="31">
                  <c:v>0.67911951517866065</c:v>
                </c:pt>
                <c:pt idx="32">
                  <c:v>0.68647162790690719</c:v>
                </c:pt>
                <c:pt idx="33">
                  <c:v>0.67386755448190494</c:v>
                </c:pt>
                <c:pt idx="34">
                  <c:v>0.65786702649910178</c:v>
                </c:pt>
                <c:pt idx="35">
                  <c:v>0.65174405894091936</c:v>
                </c:pt>
                <c:pt idx="36">
                  <c:v>0.64976351693572432</c:v>
                </c:pt>
                <c:pt idx="37">
                  <c:v>0.65514253996816696</c:v>
                </c:pt>
                <c:pt idx="38">
                  <c:v>0.66148047113467634</c:v>
                </c:pt>
                <c:pt idx="39">
                  <c:v>0.66401875983987158</c:v>
                </c:pt>
                <c:pt idx="40">
                  <c:v>0.65740858158069915</c:v>
                </c:pt>
                <c:pt idx="41">
                  <c:v>0.65176862477038444</c:v>
                </c:pt>
                <c:pt idx="42">
                  <c:v>0.65477912270439853</c:v>
                </c:pt>
                <c:pt idx="43">
                  <c:v>0.65278902596651367</c:v>
                </c:pt>
                <c:pt idx="44">
                  <c:v>0.65543331929709392</c:v>
                </c:pt>
                <c:pt idx="45">
                  <c:v>0.66157593122928227</c:v>
                </c:pt>
                <c:pt idx="46">
                  <c:v>0.66057790802393046</c:v>
                </c:pt>
                <c:pt idx="47">
                  <c:v>0.68914838726853511</c:v>
                </c:pt>
                <c:pt idx="48">
                  <c:v>0.69375106500341333</c:v>
                </c:pt>
                <c:pt idx="49">
                  <c:v>0.69654688293657896</c:v>
                </c:pt>
                <c:pt idx="50">
                  <c:v>0.69680395802903339</c:v>
                </c:pt>
                <c:pt idx="51">
                  <c:v>0.69710710058645542</c:v>
                </c:pt>
                <c:pt idx="52">
                  <c:v>0.7064751340484684</c:v>
                </c:pt>
                <c:pt idx="53">
                  <c:v>0.7029750901956362</c:v>
                </c:pt>
                <c:pt idx="54">
                  <c:v>0.70429140780553445</c:v>
                </c:pt>
                <c:pt idx="55">
                  <c:v>0.70882763739735721</c:v>
                </c:pt>
                <c:pt idx="56">
                  <c:v>0.71015273875902807</c:v>
                </c:pt>
                <c:pt idx="57">
                  <c:v>0.71285779552963591</c:v>
                </c:pt>
                <c:pt idx="58">
                  <c:v>0.71069434201911674</c:v>
                </c:pt>
                <c:pt idx="59">
                  <c:v>0.71129040275894617</c:v>
                </c:pt>
                <c:pt idx="60">
                  <c:v>0.71672568522221158</c:v>
                </c:pt>
                <c:pt idx="61">
                  <c:v>0.68848836880275555</c:v>
                </c:pt>
                <c:pt idx="62">
                  <c:v>0.70380659416495139</c:v>
                </c:pt>
                <c:pt idx="63">
                  <c:v>0.71105734706922075</c:v>
                </c:pt>
                <c:pt idx="64">
                  <c:v>0.77068358736665421</c:v>
                </c:pt>
                <c:pt idx="65">
                  <c:v>0.77459931755193745</c:v>
                </c:pt>
                <c:pt idx="66">
                  <c:v>0.80207621926884276</c:v>
                </c:pt>
                <c:pt idx="67">
                  <c:v>0.85986700572997743</c:v>
                </c:pt>
                <c:pt idx="68">
                  <c:v>0.86073628092260523</c:v>
                </c:pt>
                <c:pt idx="69">
                  <c:v>0.88372498686871936</c:v>
                </c:pt>
                <c:pt idx="70">
                  <c:v>0.90305897511002209</c:v>
                </c:pt>
                <c:pt idx="71">
                  <c:v>0.92101249326336521</c:v>
                </c:pt>
                <c:pt idx="72">
                  <c:v>0.94088470292503035</c:v>
                </c:pt>
                <c:pt idx="73">
                  <c:v>0.91392714734361591</c:v>
                </c:pt>
                <c:pt idx="74">
                  <c:v>0.91501743511256572</c:v>
                </c:pt>
                <c:pt idx="75">
                  <c:v>0.92255835684408183</c:v>
                </c:pt>
                <c:pt idx="76">
                  <c:v>0.88944116741308454</c:v>
                </c:pt>
                <c:pt idx="77">
                  <c:v>0.89657758390424924</c:v>
                </c:pt>
                <c:pt idx="78">
                  <c:v>0.89309792153253043</c:v>
                </c:pt>
                <c:pt idx="79">
                  <c:v>0.88214253456469816</c:v>
                </c:pt>
                <c:pt idx="80">
                  <c:v>0.89350735557399519</c:v>
                </c:pt>
                <c:pt idx="81">
                  <c:v>0.8453530168206731</c:v>
                </c:pt>
                <c:pt idx="82">
                  <c:v>0.82704898359116785</c:v>
                </c:pt>
                <c:pt idx="83">
                  <c:v>0.83429301293192593</c:v>
                </c:pt>
                <c:pt idx="84">
                  <c:v>0.83497780970590774</c:v>
                </c:pt>
                <c:pt idx="85">
                  <c:v>0.8305562027302732</c:v>
                </c:pt>
                <c:pt idx="86">
                  <c:v>0.83531726173259346</c:v>
                </c:pt>
                <c:pt idx="87">
                  <c:v>0.85326907072990665</c:v>
                </c:pt>
                <c:pt idx="88">
                  <c:v>0.85666169688965899</c:v>
                </c:pt>
                <c:pt idx="89">
                  <c:v>0.8483783956785812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85D-0741-B69E-BA3E7A02D0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50100416"/>
        <c:axId val="2054383232"/>
      </c:lineChart>
      <c:dateAx>
        <c:axId val="1650100416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54383232"/>
        <c:crosses val="autoZero"/>
        <c:auto val="1"/>
        <c:lblOffset val="100"/>
        <c:baseTimeUnit val="days"/>
      </c:dateAx>
      <c:valAx>
        <c:axId val="2054383232"/>
        <c:scaling>
          <c:orientation val="minMax"/>
          <c:min val="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50100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Loan-to-deposit ratio, Significant institutions (%)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3570824809598031E-2"/>
          <c:y val="0.11539062237362588"/>
          <c:w val="0.91010627991870707"/>
          <c:h val="0.78088517815981173"/>
        </c:manualLayout>
      </c:layout>
      <c:lineChart>
        <c:grouping val="standard"/>
        <c:varyColors val="0"/>
        <c:ser>
          <c:idx val="0"/>
          <c:order val="0"/>
          <c:tx>
            <c:strRef>
              <c:f>'Borrowed supplied'!$W$6</c:f>
              <c:strCache>
                <c:ptCount val="1"/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'Borrowed supplied'!$T$7:$T$49</c:f>
              <c:numCache>
                <c:formatCode>m/d/yy</c:formatCode>
                <c:ptCount val="43"/>
                <c:pt idx="0">
                  <c:v>42185</c:v>
                </c:pt>
                <c:pt idx="1">
                  <c:v>42277</c:v>
                </c:pt>
                <c:pt idx="2">
                  <c:v>42369</c:v>
                </c:pt>
                <c:pt idx="3">
                  <c:v>42460</c:v>
                </c:pt>
                <c:pt idx="4">
                  <c:v>42551</c:v>
                </c:pt>
                <c:pt idx="5">
                  <c:v>42643</c:v>
                </c:pt>
                <c:pt idx="6">
                  <c:v>42735</c:v>
                </c:pt>
                <c:pt idx="7">
                  <c:v>42825</c:v>
                </c:pt>
                <c:pt idx="8">
                  <c:v>42916</c:v>
                </c:pt>
                <c:pt idx="9">
                  <c:v>43008</c:v>
                </c:pt>
                <c:pt idx="10">
                  <c:v>43100</c:v>
                </c:pt>
                <c:pt idx="11">
                  <c:v>43190</c:v>
                </c:pt>
                <c:pt idx="12">
                  <c:v>43281</c:v>
                </c:pt>
                <c:pt idx="13">
                  <c:v>43373</c:v>
                </c:pt>
                <c:pt idx="14">
                  <c:v>43465</c:v>
                </c:pt>
                <c:pt idx="15">
                  <c:v>43555</c:v>
                </c:pt>
                <c:pt idx="16">
                  <c:v>43646</c:v>
                </c:pt>
                <c:pt idx="17">
                  <c:v>43738</c:v>
                </c:pt>
                <c:pt idx="18">
                  <c:v>43830</c:v>
                </c:pt>
                <c:pt idx="19">
                  <c:v>43921</c:v>
                </c:pt>
                <c:pt idx="20">
                  <c:v>44012</c:v>
                </c:pt>
                <c:pt idx="21">
                  <c:v>44104</c:v>
                </c:pt>
                <c:pt idx="22">
                  <c:v>44196</c:v>
                </c:pt>
                <c:pt idx="23">
                  <c:v>44286</c:v>
                </c:pt>
                <c:pt idx="24">
                  <c:v>44377</c:v>
                </c:pt>
                <c:pt idx="25">
                  <c:v>44469</c:v>
                </c:pt>
                <c:pt idx="26">
                  <c:v>44561</c:v>
                </c:pt>
                <c:pt idx="27">
                  <c:v>44926</c:v>
                </c:pt>
                <c:pt idx="28">
                  <c:v>44742</c:v>
                </c:pt>
                <c:pt idx="29">
                  <c:v>44834</c:v>
                </c:pt>
                <c:pt idx="30">
                  <c:v>44926</c:v>
                </c:pt>
                <c:pt idx="31">
                  <c:v>45016</c:v>
                </c:pt>
                <c:pt idx="32">
                  <c:v>45107</c:v>
                </c:pt>
                <c:pt idx="33">
                  <c:v>45199</c:v>
                </c:pt>
                <c:pt idx="34">
                  <c:v>45291</c:v>
                </c:pt>
                <c:pt idx="35">
                  <c:v>45382</c:v>
                </c:pt>
                <c:pt idx="36">
                  <c:v>45473</c:v>
                </c:pt>
                <c:pt idx="37">
                  <c:v>45565</c:v>
                </c:pt>
                <c:pt idx="38">
                  <c:v>45657</c:v>
                </c:pt>
                <c:pt idx="39">
                  <c:v>45747</c:v>
                </c:pt>
                <c:pt idx="40">
                  <c:v>45838</c:v>
                </c:pt>
                <c:pt idx="41">
                  <c:v>45930</c:v>
                </c:pt>
                <c:pt idx="42">
                  <c:v>46022</c:v>
                </c:pt>
              </c:numCache>
            </c:numRef>
          </c:cat>
          <c:val>
            <c:numRef>
              <c:f>'Borrowed supplied'!$W$7:$W$49</c:f>
              <c:numCache>
                <c:formatCode>0.00%</c:formatCode>
                <c:ptCount val="43"/>
                <c:pt idx="0">
                  <c:v>1.2664</c:v>
                </c:pt>
                <c:pt idx="1">
                  <c:v>1.2512999999999999</c:v>
                </c:pt>
                <c:pt idx="2">
                  <c:v>1.2321</c:v>
                </c:pt>
                <c:pt idx="3">
                  <c:v>1.242</c:v>
                </c:pt>
                <c:pt idx="4">
                  <c:v>1.2326000000000001</c:v>
                </c:pt>
                <c:pt idx="5">
                  <c:v>1.2229999999999999</c:v>
                </c:pt>
                <c:pt idx="6">
                  <c:v>1.2001999999999999</c:v>
                </c:pt>
                <c:pt idx="7">
                  <c:v>1.1939</c:v>
                </c:pt>
                <c:pt idx="8">
                  <c:v>1.1831</c:v>
                </c:pt>
                <c:pt idx="9">
                  <c:v>1.1758</c:v>
                </c:pt>
                <c:pt idx="10">
                  <c:v>1.1694</c:v>
                </c:pt>
                <c:pt idx="11">
                  <c:v>1.1863999999999999</c:v>
                </c:pt>
                <c:pt idx="12">
                  <c:v>1.1854</c:v>
                </c:pt>
                <c:pt idx="13">
                  <c:v>1.1841999999999999</c:v>
                </c:pt>
                <c:pt idx="14">
                  <c:v>1.1869000000000001</c:v>
                </c:pt>
                <c:pt idx="15">
                  <c:v>1.1802999999999999</c:v>
                </c:pt>
                <c:pt idx="16">
                  <c:v>1.1698</c:v>
                </c:pt>
                <c:pt idx="17">
                  <c:v>1.1677999999999999</c:v>
                </c:pt>
                <c:pt idx="18">
                  <c:v>1.1599999999999999</c:v>
                </c:pt>
                <c:pt idx="19">
                  <c:v>1.1604000000000001</c:v>
                </c:pt>
                <c:pt idx="20">
                  <c:v>1.1081000000000001</c:v>
                </c:pt>
                <c:pt idx="21">
                  <c:v>1.0831999999999999</c:v>
                </c:pt>
                <c:pt idx="22">
                  <c:v>1.0676000000000001</c:v>
                </c:pt>
                <c:pt idx="23">
                  <c:v>1.0607</c:v>
                </c:pt>
                <c:pt idx="24">
                  <c:v>1.0473999999999999</c:v>
                </c:pt>
                <c:pt idx="25">
                  <c:v>1.0403</c:v>
                </c:pt>
                <c:pt idx="26">
                  <c:v>1.0438000000000001</c:v>
                </c:pt>
                <c:pt idx="27">
                  <c:v>1.0448999999999999</c:v>
                </c:pt>
                <c:pt idx="28">
                  <c:v>1.0532999999999999</c:v>
                </c:pt>
                <c:pt idx="29">
                  <c:v>1.0475000000000001</c:v>
                </c:pt>
                <c:pt idx="30">
                  <c:v>1.0351999999999999</c:v>
                </c:pt>
                <c:pt idx="31">
                  <c:v>1.0504</c:v>
                </c:pt>
                <c:pt idx="32">
                  <c:v>1.0508999999999999</c:v>
                </c:pt>
                <c:pt idx="33">
                  <c:v>1.0445</c:v>
                </c:pt>
                <c:pt idx="34">
                  <c:v>1.0273999999999999</c:v>
                </c:pt>
                <c:pt idx="35">
                  <c:v>1.0279</c:v>
                </c:pt>
                <c:pt idx="36">
                  <c:v>1.0210999999999999</c:v>
                </c:pt>
                <c:pt idx="37">
                  <c:v>1.0201</c:v>
                </c:pt>
                <c:pt idx="38">
                  <c:v>1.0031999999999999</c:v>
                </c:pt>
                <c:pt idx="39">
                  <c:v>1.0192000000000001</c:v>
                </c:pt>
                <c:pt idx="40">
                  <c:v>1.0227999999999999</c:v>
                </c:pt>
                <c:pt idx="41">
                  <c:v>1.0149999999999999</c:v>
                </c:pt>
                <c:pt idx="42">
                  <c:v>1.0048999999999999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7B-C04F-B0AB-475E759571E8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49566912"/>
        <c:axId val="1649559744"/>
      </c:lineChart>
      <c:dateAx>
        <c:axId val="1649566912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9559744"/>
        <c:crosses val="autoZero"/>
        <c:auto val="1"/>
        <c:lblOffset val="100"/>
        <c:baseTimeUnit val="days"/>
        <c:majorUnit val="3"/>
        <c:majorTimeUnit val="months"/>
        <c:minorUnit val="1"/>
        <c:minorTimeUnit val="months"/>
      </c:dateAx>
      <c:valAx>
        <c:axId val="1649559744"/>
        <c:scaling>
          <c:orientation val="minMax"/>
          <c:min val="0.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95669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/>
              <a:t>Loan to deposit ratio,  non-financial corporations (%)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'Borrowed supplied'!$R$6</c:f>
              <c:strCache>
                <c:ptCount val="1"/>
                <c:pt idx="0">
                  <c:v>utilization rate non-financial corporations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'Borrowed supplied'!$O$72:$O$114</c:f>
              <c:numCache>
                <c:formatCode>d/mm/yy;@</c:formatCode>
                <c:ptCount val="43"/>
                <c:pt idx="0">
                  <c:v>42185</c:v>
                </c:pt>
                <c:pt idx="1">
                  <c:v>42277</c:v>
                </c:pt>
                <c:pt idx="2">
                  <c:v>42369</c:v>
                </c:pt>
                <c:pt idx="3">
                  <c:v>42460</c:v>
                </c:pt>
                <c:pt idx="4">
                  <c:v>42551</c:v>
                </c:pt>
                <c:pt idx="5">
                  <c:v>42643</c:v>
                </c:pt>
                <c:pt idx="6">
                  <c:v>42735</c:v>
                </c:pt>
                <c:pt idx="7">
                  <c:v>42825</c:v>
                </c:pt>
                <c:pt idx="8">
                  <c:v>42916</c:v>
                </c:pt>
                <c:pt idx="9">
                  <c:v>43008</c:v>
                </c:pt>
                <c:pt idx="10">
                  <c:v>43100</c:v>
                </c:pt>
                <c:pt idx="11">
                  <c:v>43190</c:v>
                </c:pt>
                <c:pt idx="12">
                  <c:v>43281</c:v>
                </c:pt>
                <c:pt idx="13">
                  <c:v>43373</c:v>
                </c:pt>
                <c:pt idx="14">
                  <c:v>43465</c:v>
                </c:pt>
                <c:pt idx="15">
                  <c:v>43555</c:v>
                </c:pt>
                <c:pt idx="16">
                  <c:v>43646</c:v>
                </c:pt>
                <c:pt idx="17">
                  <c:v>43738</c:v>
                </c:pt>
                <c:pt idx="18">
                  <c:v>43830</c:v>
                </c:pt>
                <c:pt idx="19">
                  <c:v>43921</c:v>
                </c:pt>
                <c:pt idx="20">
                  <c:v>44012</c:v>
                </c:pt>
                <c:pt idx="21">
                  <c:v>44104</c:v>
                </c:pt>
                <c:pt idx="22">
                  <c:v>44196</c:v>
                </c:pt>
                <c:pt idx="23">
                  <c:v>44286</c:v>
                </c:pt>
                <c:pt idx="24">
                  <c:v>44377</c:v>
                </c:pt>
                <c:pt idx="25">
                  <c:v>44469</c:v>
                </c:pt>
                <c:pt idx="26">
                  <c:v>44561</c:v>
                </c:pt>
                <c:pt idx="27">
                  <c:v>44651</c:v>
                </c:pt>
                <c:pt idx="28">
                  <c:v>44742</c:v>
                </c:pt>
                <c:pt idx="29">
                  <c:v>44834</c:v>
                </c:pt>
                <c:pt idx="30">
                  <c:v>44926</c:v>
                </c:pt>
                <c:pt idx="31">
                  <c:v>45016</c:v>
                </c:pt>
                <c:pt idx="32">
                  <c:v>45107</c:v>
                </c:pt>
                <c:pt idx="33">
                  <c:v>45199</c:v>
                </c:pt>
                <c:pt idx="34">
                  <c:v>45291</c:v>
                </c:pt>
                <c:pt idx="35">
                  <c:v>45382</c:v>
                </c:pt>
                <c:pt idx="36">
                  <c:v>45473</c:v>
                </c:pt>
                <c:pt idx="37">
                  <c:v>45565</c:v>
                </c:pt>
                <c:pt idx="38">
                  <c:v>45657</c:v>
                </c:pt>
                <c:pt idx="39">
                  <c:v>45747</c:v>
                </c:pt>
                <c:pt idx="40">
                  <c:v>45838</c:v>
                </c:pt>
                <c:pt idx="41">
                  <c:v>45930</c:v>
                </c:pt>
                <c:pt idx="42">
                  <c:v>46022</c:v>
                </c:pt>
              </c:numCache>
            </c:numRef>
          </c:cat>
          <c:val>
            <c:numRef>
              <c:f>'Borrowed supplied'!$R$72:$R$114</c:f>
              <c:numCache>
                <c:formatCode>0.00%</c:formatCode>
                <c:ptCount val="43"/>
                <c:pt idx="0">
                  <c:v>5.0801269745079303</c:v>
                </c:pt>
                <c:pt idx="1">
                  <c:v>4.9666402593590826</c:v>
                </c:pt>
                <c:pt idx="2">
                  <c:v>4.815680416592981</c:v>
                </c:pt>
                <c:pt idx="3">
                  <c:v>4.8504597729290273</c:v>
                </c:pt>
                <c:pt idx="4">
                  <c:v>4.8581670618172446</c:v>
                </c:pt>
                <c:pt idx="5">
                  <c:v>4.731566513852048</c:v>
                </c:pt>
                <c:pt idx="6">
                  <c:v>4.6404267603839182</c:v>
                </c:pt>
                <c:pt idx="7">
                  <c:v>4.681947278501009</c:v>
                </c:pt>
                <c:pt idx="8">
                  <c:v>4.6486515411071636</c:v>
                </c:pt>
                <c:pt idx="9">
                  <c:v>4.5589578013180905</c:v>
                </c:pt>
                <c:pt idx="10">
                  <c:v>4.5136350905521487</c:v>
                </c:pt>
                <c:pt idx="11">
                  <c:v>4.6396873411377868</c:v>
                </c:pt>
                <c:pt idx="12">
                  <c:v>4.620681385929081</c:v>
                </c:pt>
                <c:pt idx="13">
                  <c:v>4.5793288151654812</c:v>
                </c:pt>
                <c:pt idx="14">
                  <c:v>4.4704808539551735</c:v>
                </c:pt>
                <c:pt idx="15">
                  <c:v>4.5113670572670355</c:v>
                </c:pt>
                <c:pt idx="16">
                  <c:v>4.5044682923158348</c:v>
                </c:pt>
                <c:pt idx="17">
                  <c:v>4.4382993281718042</c:v>
                </c:pt>
                <c:pt idx="18">
                  <c:v>4.3756949345593261</c:v>
                </c:pt>
                <c:pt idx="19">
                  <c:v>4.3579178420183107</c:v>
                </c:pt>
                <c:pt idx="20">
                  <c:v>4.0284018693015131</c:v>
                </c:pt>
                <c:pt idx="21">
                  <c:v>3.9205440663557565</c:v>
                </c:pt>
                <c:pt idx="22">
                  <c:v>3.8887312380072627</c:v>
                </c:pt>
                <c:pt idx="23">
                  <c:v>3.9186591544916056</c:v>
                </c:pt>
                <c:pt idx="24">
                  <c:v>3.9179382634325672</c:v>
                </c:pt>
                <c:pt idx="25">
                  <c:v>3.8443625922902402</c:v>
                </c:pt>
                <c:pt idx="26">
                  <c:v>3.7108252516381204</c:v>
                </c:pt>
                <c:pt idx="27">
                  <c:v>3.7755451356678829</c:v>
                </c:pt>
                <c:pt idx="28">
                  <c:v>3.8305989667461442</c:v>
                </c:pt>
                <c:pt idx="29">
                  <c:v>3.8367762795561724</c:v>
                </c:pt>
                <c:pt idx="30">
                  <c:v>3.7626919688095435</c:v>
                </c:pt>
                <c:pt idx="31">
                  <c:v>3.9060642170099471</c:v>
                </c:pt>
                <c:pt idx="32">
                  <c:v>3.9931229729145343</c:v>
                </c:pt>
                <c:pt idx="33">
                  <c:v>3.9576257819332241</c:v>
                </c:pt>
                <c:pt idx="34">
                  <c:v>3.8686308838672825</c:v>
                </c:pt>
                <c:pt idx="35">
                  <c:v>3.9548432279018466</c:v>
                </c:pt>
                <c:pt idx="36">
                  <c:v>3.9474324408594899</c:v>
                </c:pt>
                <c:pt idx="37">
                  <c:v>3.9541116987959066</c:v>
                </c:pt>
                <c:pt idx="38">
                  <c:v>3.8037477837730691</c:v>
                </c:pt>
                <c:pt idx="39">
                  <c:v>3.9181260429109286</c:v>
                </c:pt>
                <c:pt idx="40">
                  <c:v>3.9532498767555846</c:v>
                </c:pt>
                <c:pt idx="41">
                  <c:v>3.8859952582714246</c:v>
                </c:pt>
                <c:pt idx="42">
                  <c:v>3.7341068884875526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C2-864C-8B11-00C933195B1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953423232"/>
        <c:axId val="1943271424"/>
      </c:lineChart>
      <c:dateAx>
        <c:axId val="1953423232"/>
        <c:scaling>
          <c:orientation val="minMax"/>
          <c:max val="46022"/>
          <c:min val="42185"/>
        </c:scaling>
        <c:delete val="0"/>
        <c:axPos val="b"/>
        <c:numFmt formatCode="d/mm/yy;@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271424"/>
        <c:crosses val="autoZero"/>
        <c:auto val="1"/>
        <c:lblOffset val="100"/>
        <c:baseTimeUnit val="days"/>
        <c:majorUnit val="3"/>
        <c:majorTimeUnit val="months"/>
        <c:minorUnit val="1"/>
        <c:minorTimeUnit val="years"/>
      </c:dateAx>
      <c:valAx>
        <c:axId val="1943271424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534232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400" b="1"/>
              <a:t>USDT</a:t>
            </a:r>
            <a:r>
              <a:rPr lang="fr-FR" sz="2400" b="1" baseline="0"/>
              <a:t> : Borrowed vs Supplied (B$)</a:t>
            </a:r>
            <a:endParaRPr lang="fr-F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2188409122589781"/>
          <c:y val="0.10118319066527065"/>
          <c:w val="0.86230950855107025"/>
          <c:h val="0.7554669833126133"/>
        </c:manualLayout>
      </c:layout>
      <c:lineChart>
        <c:grouping val="standard"/>
        <c:varyColors val="0"/>
        <c:ser>
          <c:idx val="2"/>
          <c:order val="2"/>
          <c:tx>
            <c:strRef>
              <c:f>'Borrowed supplied'!$G$6</c:f>
              <c:strCache>
                <c:ptCount val="1"/>
                <c:pt idx="0">
                  <c:v>borrowed USDT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'Borrowed supplied'!$D$7:$D$96</c:f>
              <c:numCache>
                <c:formatCode>m/d/yy</c:formatCode>
                <c:ptCount val="90"/>
                <c:pt idx="0">
                  <c:v>46124</c:v>
                </c:pt>
                <c:pt idx="1">
                  <c:v>46123</c:v>
                </c:pt>
                <c:pt idx="2">
                  <c:v>46122</c:v>
                </c:pt>
                <c:pt idx="3">
                  <c:v>46121</c:v>
                </c:pt>
                <c:pt idx="4">
                  <c:v>46120</c:v>
                </c:pt>
                <c:pt idx="5">
                  <c:v>46119</c:v>
                </c:pt>
                <c:pt idx="6">
                  <c:v>46118</c:v>
                </c:pt>
                <c:pt idx="7">
                  <c:v>46117</c:v>
                </c:pt>
                <c:pt idx="8">
                  <c:v>46116</c:v>
                </c:pt>
                <c:pt idx="9">
                  <c:v>46115</c:v>
                </c:pt>
                <c:pt idx="10">
                  <c:v>46114</c:v>
                </c:pt>
                <c:pt idx="11">
                  <c:v>46113</c:v>
                </c:pt>
                <c:pt idx="12">
                  <c:v>46112</c:v>
                </c:pt>
                <c:pt idx="13">
                  <c:v>46111</c:v>
                </c:pt>
                <c:pt idx="14">
                  <c:v>46110</c:v>
                </c:pt>
                <c:pt idx="15">
                  <c:v>46109</c:v>
                </c:pt>
                <c:pt idx="16">
                  <c:v>46108</c:v>
                </c:pt>
                <c:pt idx="17">
                  <c:v>46107</c:v>
                </c:pt>
                <c:pt idx="18">
                  <c:v>46106</c:v>
                </c:pt>
                <c:pt idx="19">
                  <c:v>46105</c:v>
                </c:pt>
                <c:pt idx="20">
                  <c:v>46104</c:v>
                </c:pt>
                <c:pt idx="21">
                  <c:v>46103</c:v>
                </c:pt>
                <c:pt idx="22">
                  <c:v>46102</c:v>
                </c:pt>
                <c:pt idx="23">
                  <c:v>46101</c:v>
                </c:pt>
                <c:pt idx="24">
                  <c:v>46100</c:v>
                </c:pt>
                <c:pt idx="25">
                  <c:v>46099</c:v>
                </c:pt>
                <c:pt idx="26">
                  <c:v>46098</c:v>
                </c:pt>
                <c:pt idx="27">
                  <c:v>46097</c:v>
                </c:pt>
                <c:pt idx="28">
                  <c:v>46096</c:v>
                </c:pt>
                <c:pt idx="29">
                  <c:v>46095</c:v>
                </c:pt>
                <c:pt idx="30">
                  <c:v>46094</c:v>
                </c:pt>
                <c:pt idx="31">
                  <c:v>46093</c:v>
                </c:pt>
                <c:pt idx="32">
                  <c:v>46092</c:v>
                </c:pt>
                <c:pt idx="33">
                  <c:v>46091</c:v>
                </c:pt>
                <c:pt idx="34">
                  <c:v>46090</c:v>
                </c:pt>
                <c:pt idx="35">
                  <c:v>46089</c:v>
                </c:pt>
                <c:pt idx="36">
                  <c:v>46088</c:v>
                </c:pt>
                <c:pt idx="37">
                  <c:v>46087</c:v>
                </c:pt>
                <c:pt idx="38">
                  <c:v>46086</c:v>
                </c:pt>
                <c:pt idx="39">
                  <c:v>46085</c:v>
                </c:pt>
                <c:pt idx="40">
                  <c:v>46084</c:v>
                </c:pt>
                <c:pt idx="41">
                  <c:v>46083</c:v>
                </c:pt>
                <c:pt idx="42">
                  <c:v>46082</c:v>
                </c:pt>
                <c:pt idx="43">
                  <c:v>46081</c:v>
                </c:pt>
                <c:pt idx="44">
                  <c:v>46080</c:v>
                </c:pt>
                <c:pt idx="45">
                  <c:v>46079</c:v>
                </c:pt>
                <c:pt idx="46">
                  <c:v>46078</c:v>
                </c:pt>
                <c:pt idx="47">
                  <c:v>46077</c:v>
                </c:pt>
                <c:pt idx="48">
                  <c:v>46076</c:v>
                </c:pt>
                <c:pt idx="49">
                  <c:v>46075</c:v>
                </c:pt>
                <c:pt idx="50">
                  <c:v>46074</c:v>
                </c:pt>
                <c:pt idx="51">
                  <c:v>46073</c:v>
                </c:pt>
                <c:pt idx="52">
                  <c:v>46072</c:v>
                </c:pt>
                <c:pt idx="53">
                  <c:v>46071</c:v>
                </c:pt>
                <c:pt idx="54">
                  <c:v>46070</c:v>
                </c:pt>
                <c:pt idx="55">
                  <c:v>46069</c:v>
                </c:pt>
                <c:pt idx="56">
                  <c:v>46068</c:v>
                </c:pt>
                <c:pt idx="57">
                  <c:v>46067</c:v>
                </c:pt>
                <c:pt idx="58">
                  <c:v>46066</c:v>
                </c:pt>
                <c:pt idx="59">
                  <c:v>46065</c:v>
                </c:pt>
                <c:pt idx="60">
                  <c:v>46064</c:v>
                </c:pt>
                <c:pt idx="61">
                  <c:v>46063</c:v>
                </c:pt>
                <c:pt idx="62">
                  <c:v>46062</c:v>
                </c:pt>
                <c:pt idx="63">
                  <c:v>46061</c:v>
                </c:pt>
                <c:pt idx="64">
                  <c:v>46060</c:v>
                </c:pt>
                <c:pt idx="65">
                  <c:v>46059</c:v>
                </c:pt>
                <c:pt idx="66">
                  <c:v>46058</c:v>
                </c:pt>
                <c:pt idx="67">
                  <c:v>46057</c:v>
                </c:pt>
                <c:pt idx="68">
                  <c:v>46056</c:v>
                </c:pt>
                <c:pt idx="69">
                  <c:v>46055</c:v>
                </c:pt>
                <c:pt idx="70">
                  <c:v>46054</c:v>
                </c:pt>
                <c:pt idx="71">
                  <c:v>46053</c:v>
                </c:pt>
                <c:pt idx="72">
                  <c:v>46052</c:v>
                </c:pt>
                <c:pt idx="73">
                  <c:v>46051</c:v>
                </c:pt>
                <c:pt idx="74">
                  <c:v>46050</c:v>
                </c:pt>
                <c:pt idx="75">
                  <c:v>46049</c:v>
                </c:pt>
                <c:pt idx="76">
                  <c:v>46048</c:v>
                </c:pt>
                <c:pt idx="77">
                  <c:v>46047</c:v>
                </c:pt>
                <c:pt idx="78">
                  <c:v>46046</c:v>
                </c:pt>
                <c:pt idx="79">
                  <c:v>46045</c:v>
                </c:pt>
                <c:pt idx="80">
                  <c:v>46044</c:v>
                </c:pt>
                <c:pt idx="81">
                  <c:v>46043</c:v>
                </c:pt>
                <c:pt idx="82">
                  <c:v>46042</c:v>
                </c:pt>
                <c:pt idx="83">
                  <c:v>46041</c:v>
                </c:pt>
                <c:pt idx="84">
                  <c:v>46040</c:v>
                </c:pt>
                <c:pt idx="85">
                  <c:v>46039</c:v>
                </c:pt>
                <c:pt idx="86">
                  <c:v>46038</c:v>
                </c:pt>
                <c:pt idx="87">
                  <c:v>46037</c:v>
                </c:pt>
                <c:pt idx="88">
                  <c:v>46036</c:v>
                </c:pt>
                <c:pt idx="89">
                  <c:v>46035</c:v>
                </c:pt>
              </c:numCache>
            </c:numRef>
          </c:cat>
          <c:val>
            <c:numRef>
              <c:f>'Borrowed supplied'!$G$7:$G$96</c:f>
              <c:numCache>
                <c:formatCode>General</c:formatCode>
                <c:ptCount val="90"/>
                <c:pt idx="0">
                  <c:v>3575429315.1834602</c:v>
                </c:pt>
                <c:pt idx="1">
                  <c:v>3561546906.4200401</c:v>
                </c:pt>
                <c:pt idx="2">
                  <c:v>3519043677.3793898</c:v>
                </c:pt>
                <c:pt idx="3">
                  <c:v>3468851886.0264201</c:v>
                </c:pt>
                <c:pt idx="4">
                  <c:v>3470851289.8969698</c:v>
                </c:pt>
                <c:pt idx="5">
                  <c:v>3498436346.8762598</c:v>
                </c:pt>
                <c:pt idx="6">
                  <c:v>3468417087.93539</c:v>
                </c:pt>
                <c:pt idx="7">
                  <c:v>3464886992.9728899</c:v>
                </c:pt>
                <c:pt idx="8">
                  <c:v>3464667127.3958998</c:v>
                </c:pt>
                <c:pt idx="9">
                  <c:v>3475060738.7304201</c:v>
                </c:pt>
                <c:pt idx="10">
                  <c:v>3466226936.61625</c:v>
                </c:pt>
                <c:pt idx="11">
                  <c:v>3528269262.4921298</c:v>
                </c:pt>
                <c:pt idx="12">
                  <c:v>3529101592.7174602</c:v>
                </c:pt>
                <c:pt idx="13">
                  <c:v>3519407775.7401199</c:v>
                </c:pt>
                <c:pt idx="14">
                  <c:v>3506545378.76296</c:v>
                </c:pt>
                <c:pt idx="15">
                  <c:v>3516378886.85641</c:v>
                </c:pt>
                <c:pt idx="16">
                  <c:v>3524370257.5673199</c:v>
                </c:pt>
                <c:pt idx="17">
                  <c:v>3527924212.7755699</c:v>
                </c:pt>
                <c:pt idx="18">
                  <c:v>3518764603.6298199</c:v>
                </c:pt>
                <c:pt idx="19">
                  <c:v>3485420694.1368299</c:v>
                </c:pt>
                <c:pt idx="20">
                  <c:v>3473804233.2563601</c:v>
                </c:pt>
                <c:pt idx="21">
                  <c:v>3470318483.2241802</c:v>
                </c:pt>
                <c:pt idx="22">
                  <c:v>3462552057.11271</c:v>
                </c:pt>
                <c:pt idx="23">
                  <c:v>3493684825.31916</c:v>
                </c:pt>
                <c:pt idx="24">
                  <c:v>3529074628.5795102</c:v>
                </c:pt>
                <c:pt idx="25">
                  <c:v>3596963844.0557299</c:v>
                </c:pt>
                <c:pt idx="26">
                  <c:v>3463834248.8169298</c:v>
                </c:pt>
                <c:pt idx="27">
                  <c:v>3512717380.7806101</c:v>
                </c:pt>
                <c:pt idx="28">
                  <c:v>3513830703.48142</c:v>
                </c:pt>
                <c:pt idx="29">
                  <c:v>3592892690.6149402</c:v>
                </c:pt>
                <c:pt idx="30">
                  <c:v>3589551201.93859</c:v>
                </c:pt>
                <c:pt idx="31">
                  <c:v>3583417592.1833901</c:v>
                </c:pt>
                <c:pt idx="32">
                  <c:v>3583507234.8386002</c:v>
                </c:pt>
                <c:pt idx="33">
                  <c:v>3489921074.07794</c:v>
                </c:pt>
                <c:pt idx="34">
                  <c:v>3485140500.4272599</c:v>
                </c:pt>
                <c:pt idx="35">
                  <c:v>3497663893.6203899</c:v>
                </c:pt>
                <c:pt idx="36">
                  <c:v>3481298255.8765402</c:v>
                </c:pt>
                <c:pt idx="37">
                  <c:v>3503590132.5520601</c:v>
                </c:pt>
                <c:pt idx="38">
                  <c:v>3498978716.67592</c:v>
                </c:pt>
                <c:pt idx="39">
                  <c:v>3397935300.1086502</c:v>
                </c:pt>
                <c:pt idx="40">
                  <c:v>3431834885.25875</c:v>
                </c:pt>
                <c:pt idx="41">
                  <c:v>3487578915.05936</c:v>
                </c:pt>
                <c:pt idx="42">
                  <c:v>3547212141.1055198</c:v>
                </c:pt>
                <c:pt idx="43">
                  <c:v>3549974711.4215598</c:v>
                </c:pt>
                <c:pt idx="44">
                  <c:v>3519298548.9141798</c:v>
                </c:pt>
                <c:pt idx="45">
                  <c:v>3492703636.3476</c:v>
                </c:pt>
                <c:pt idx="46">
                  <c:v>3483718633.90802</c:v>
                </c:pt>
                <c:pt idx="47">
                  <c:v>3430068150.45332</c:v>
                </c:pt>
                <c:pt idx="48">
                  <c:v>3433911151.20788</c:v>
                </c:pt>
                <c:pt idx="49">
                  <c:v>3432917481.7308402</c:v>
                </c:pt>
                <c:pt idx="50">
                  <c:v>3453871030.08003</c:v>
                </c:pt>
                <c:pt idx="51">
                  <c:v>3483227561.9451098</c:v>
                </c:pt>
                <c:pt idx="52">
                  <c:v>3523460867.9696698</c:v>
                </c:pt>
                <c:pt idx="53">
                  <c:v>3552071940.4127698</c:v>
                </c:pt>
                <c:pt idx="54">
                  <c:v>3546674755.4893799</c:v>
                </c:pt>
                <c:pt idx="55">
                  <c:v>3543789268.4163399</c:v>
                </c:pt>
                <c:pt idx="56">
                  <c:v>3513654197.3625698</c:v>
                </c:pt>
                <c:pt idx="57">
                  <c:v>3656819401.5732899</c:v>
                </c:pt>
                <c:pt idx="58">
                  <c:v>3646320911.3001499</c:v>
                </c:pt>
                <c:pt idx="59">
                  <c:v>3684281207.4267302</c:v>
                </c:pt>
                <c:pt idx="60">
                  <c:v>3712151207.5746999</c:v>
                </c:pt>
                <c:pt idx="61">
                  <c:v>3774654133.2721701</c:v>
                </c:pt>
                <c:pt idx="62">
                  <c:v>3741254059.4191298</c:v>
                </c:pt>
                <c:pt idx="63">
                  <c:v>3746465144.9830999</c:v>
                </c:pt>
                <c:pt idx="64">
                  <c:v>3677028952.0590501</c:v>
                </c:pt>
                <c:pt idx="65">
                  <c:v>4278492934.1750202</c:v>
                </c:pt>
                <c:pt idx="66">
                  <c:v>4504770491.4167604</c:v>
                </c:pt>
                <c:pt idx="67">
                  <c:v>4610150063.8709803</c:v>
                </c:pt>
                <c:pt idx="68">
                  <c:v>4745655072.6125002</c:v>
                </c:pt>
                <c:pt idx="69">
                  <c:v>4837753147.8427801</c:v>
                </c:pt>
                <c:pt idx="70">
                  <c:v>4786185502.3982</c:v>
                </c:pt>
                <c:pt idx="71">
                  <c:v>4913950990.5480499</c:v>
                </c:pt>
                <c:pt idx="72">
                  <c:v>4922706600.3092499</c:v>
                </c:pt>
                <c:pt idx="73">
                  <c:v>5004887772.7500095</c:v>
                </c:pt>
                <c:pt idx="74">
                  <c:v>4994361916.8122702</c:v>
                </c:pt>
                <c:pt idx="75">
                  <c:v>4883317447.5767097</c:v>
                </c:pt>
                <c:pt idx="76">
                  <c:v>4844832854.7735701</c:v>
                </c:pt>
                <c:pt idx="77">
                  <c:v>4911101710.0583096</c:v>
                </c:pt>
                <c:pt idx="78">
                  <c:v>4903636930.7208204</c:v>
                </c:pt>
                <c:pt idx="79">
                  <c:v>4932490800.3675003</c:v>
                </c:pt>
                <c:pt idx="80">
                  <c:v>4919629936.9077702</c:v>
                </c:pt>
                <c:pt idx="81">
                  <c:v>4988819613.7055798</c:v>
                </c:pt>
                <c:pt idx="82">
                  <c:v>5049106704.10112</c:v>
                </c:pt>
                <c:pt idx="83">
                  <c:v>4817204095.3924599</c:v>
                </c:pt>
                <c:pt idx="84">
                  <c:v>4787609046.4642096</c:v>
                </c:pt>
                <c:pt idx="85">
                  <c:v>4720369845.2003603</c:v>
                </c:pt>
                <c:pt idx="86">
                  <c:v>4684758079.6707897</c:v>
                </c:pt>
                <c:pt idx="87">
                  <c:v>4604016832.0242596</c:v>
                </c:pt>
                <c:pt idx="88">
                  <c:v>4560811273.2282495</c:v>
                </c:pt>
                <c:pt idx="89">
                  <c:v>4561341631.2553997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4E-6E41-8CFE-4E987A85678C}"/>
            </c:ext>
          </c:extLst>
        </c:ser>
        <c:ser>
          <c:idx val="3"/>
          <c:order val="3"/>
          <c:tx>
            <c:strRef>
              <c:f>'Borrowed supplied'!$H$6</c:f>
              <c:strCache>
                <c:ptCount val="1"/>
                <c:pt idx="0">
                  <c:v>supplied USDT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'Borrowed supplied'!$D$7:$D$96</c:f>
              <c:numCache>
                <c:formatCode>m/d/yy</c:formatCode>
                <c:ptCount val="90"/>
                <c:pt idx="0">
                  <c:v>46124</c:v>
                </c:pt>
                <c:pt idx="1">
                  <c:v>46123</c:v>
                </c:pt>
                <c:pt idx="2">
                  <c:v>46122</c:v>
                </c:pt>
                <c:pt idx="3">
                  <c:v>46121</c:v>
                </c:pt>
                <c:pt idx="4">
                  <c:v>46120</c:v>
                </c:pt>
                <c:pt idx="5">
                  <c:v>46119</c:v>
                </c:pt>
                <c:pt idx="6">
                  <c:v>46118</c:v>
                </c:pt>
                <c:pt idx="7">
                  <c:v>46117</c:v>
                </c:pt>
                <c:pt idx="8">
                  <c:v>46116</c:v>
                </c:pt>
                <c:pt idx="9">
                  <c:v>46115</c:v>
                </c:pt>
                <c:pt idx="10">
                  <c:v>46114</c:v>
                </c:pt>
                <c:pt idx="11">
                  <c:v>46113</c:v>
                </c:pt>
                <c:pt idx="12">
                  <c:v>46112</c:v>
                </c:pt>
                <c:pt idx="13">
                  <c:v>46111</c:v>
                </c:pt>
                <c:pt idx="14">
                  <c:v>46110</c:v>
                </c:pt>
                <c:pt idx="15">
                  <c:v>46109</c:v>
                </c:pt>
                <c:pt idx="16">
                  <c:v>46108</c:v>
                </c:pt>
                <c:pt idx="17">
                  <c:v>46107</c:v>
                </c:pt>
                <c:pt idx="18">
                  <c:v>46106</c:v>
                </c:pt>
                <c:pt idx="19">
                  <c:v>46105</c:v>
                </c:pt>
                <c:pt idx="20">
                  <c:v>46104</c:v>
                </c:pt>
                <c:pt idx="21">
                  <c:v>46103</c:v>
                </c:pt>
                <c:pt idx="22">
                  <c:v>46102</c:v>
                </c:pt>
                <c:pt idx="23">
                  <c:v>46101</c:v>
                </c:pt>
                <c:pt idx="24">
                  <c:v>46100</c:v>
                </c:pt>
                <c:pt idx="25">
                  <c:v>46099</c:v>
                </c:pt>
                <c:pt idx="26">
                  <c:v>46098</c:v>
                </c:pt>
                <c:pt idx="27">
                  <c:v>46097</c:v>
                </c:pt>
                <c:pt idx="28">
                  <c:v>46096</c:v>
                </c:pt>
                <c:pt idx="29">
                  <c:v>46095</c:v>
                </c:pt>
                <c:pt idx="30">
                  <c:v>46094</c:v>
                </c:pt>
                <c:pt idx="31">
                  <c:v>46093</c:v>
                </c:pt>
                <c:pt idx="32">
                  <c:v>46092</c:v>
                </c:pt>
                <c:pt idx="33">
                  <c:v>46091</c:v>
                </c:pt>
                <c:pt idx="34">
                  <c:v>46090</c:v>
                </c:pt>
                <c:pt idx="35">
                  <c:v>46089</c:v>
                </c:pt>
                <c:pt idx="36">
                  <c:v>46088</c:v>
                </c:pt>
                <c:pt idx="37">
                  <c:v>46087</c:v>
                </c:pt>
                <c:pt idx="38">
                  <c:v>46086</c:v>
                </c:pt>
                <c:pt idx="39">
                  <c:v>46085</c:v>
                </c:pt>
                <c:pt idx="40">
                  <c:v>46084</c:v>
                </c:pt>
                <c:pt idx="41">
                  <c:v>46083</c:v>
                </c:pt>
                <c:pt idx="42">
                  <c:v>46082</c:v>
                </c:pt>
                <c:pt idx="43">
                  <c:v>46081</c:v>
                </c:pt>
                <c:pt idx="44">
                  <c:v>46080</c:v>
                </c:pt>
                <c:pt idx="45">
                  <c:v>46079</c:v>
                </c:pt>
                <c:pt idx="46">
                  <c:v>46078</c:v>
                </c:pt>
                <c:pt idx="47">
                  <c:v>46077</c:v>
                </c:pt>
                <c:pt idx="48">
                  <c:v>46076</c:v>
                </c:pt>
                <c:pt idx="49">
                  <c:v>46075</c:v>
                </c:pt>
                <c:pt idx="50">
                  <c:v>46074</c:v>
                </c:pt>
                <c:pt idx="51">
                  <c:v>46073</c:v>
                </c:pt>
                <c:pt idx="52">
                  <c:v>46072</c:v>
                </c:pt>
                <c:pt idx="53">
                  <c:v>46071</c:v>
                </c:pt>
                <c:pt idx="54">
                  <c:v>46070</c:v>
                </c:pt>
                <c:pt idx="55">
                  <c:v>46069</c:v>
                </c:pt>
                <c:pt idx="56">
                  <c:v>46068</c:v>
                </c:pt>
                <c:pt idx="57">
                  <c:v>46067</c:v>
                </c:pt>
                <c:pt idx="58">
                  <c:v>46066</c:v>
                </c:pt>
                <c:pt idx="59">
                  <c:v>46065</c:v>
                </c:pt>
                <c:pt idx="60">
                  <c:v>46064</c:v>
                </c:pt>
                <c:pt idx="61">
                  <c:v>46063</c:v>
                </c:pt>
                <c:pt idx="62">
                  <c:v>46062</c:v>
                </c:pt>
                <c:pt idx="63">
                  <c:v>46061</c:v>
                </c:pt>
                <c:pt idx="64">
                  <c:v>46060</c:v>
                </c:pt>
                <c:pt idx="65">
                  <c:v>46059</c:v>
                </c:pt>
                <c:pt idx="66">
                  <c:v>46058</c:v>
                </c:pt>
                <c:pt idx="67">
                  <c:v>46057</c:v>
                </c:pt>
                <c:pt idx="68">
                  <c:v>46056</c:v>
                </c:pt>
                <c:pt idx="69">
                  <c:v>46055</c:v>
                </c:pt>
                <c:pt idx="70">
                  <c:v>46054</c:v>
                </c:pt>
                <c:pt idx="71">
                  <c:v>46053</c:v>
                </c:pt>
                <c:pt idx="72">
                  <c:v>46052</c:v>
                </c:pt>
                <c:pt idx="73">
                  <c:v>46051</c:v>
                </c:pt>
                <c:pt idx="74">
                  <c:v>46050</c:v>
                </c:pt>
                <c:pt idx="75">
                  <c:v>46049</c:v>
                </c:pt>
                <c:pt idx="76">
                  <c:v>46048</c:v>
                </c:pt>
                <c:pt idx="77">
                  <c:v>46047</c:v>
                </c:pt>
                <c:pt idx="78">
                  <c:v>46046</c:v>
                </c:pt>
                <c:pt idx="79">
                  <c:v>46045</c:v>
                </c:pt>
                <c:pt idx="80">
                  <c:v>46044</c:v>
                </c:pt>
                <c:pt idx="81">
                  <c:v>46043</c:v>
                </c:pt>
                <c:pt idx="82">
                  <c:v>46042</c:v>
                </c:pt>
                <c:pt idx="83">
                  <c:v>46041</c:v>
                </c:pt>
                <c:pt idx="84">
                  <c:v>46040</c:v>
                </c:pt>
                <c:pt idx="85">
                  <c:v>46039</c:v>
                </c:pt>
                <c:pt idx="86">
                  <c:v>46038</c:v>
                </c:pt>
                <c:pt idx="87">
                  <c:v>46037</c:v>
                </c:pt>
                <c:pt idx="88">
                  <c:v>46036</c:v>
                </c:pt>
                <c:pt idx="89">
                  <c:v>46035</c:v>
                </c:pt>
              </c:numCache>
            </c:numRef>
          </c:cat>
          <c:val>
            <c:numRef>
              <c:f>'Borrowed supplied'!$H$7:$H$96</c:f>
              <c:numCache>
                <c:formatCode>General</c:formatCode>
                <c:ptCount val="90"/>
                <c:pt idx="0">
                  <c:v>4727831346.4904404</c:v>
                </c:pt>
                <c:pt idx="1">
                  <c:v>4720732541.9984398</c:v>
                </c:pt>
                <c:pt idx="2">
                  <c:v>4747307347.3546495</c:v>
                </c:pt>
                <c:pt idx="3">
                  <c:v>4744940524.24156</c:v>
                </c:pt>
                <c:pt idx="4">
                  <c:v>4759034552.3089504</c:v>
                </c:pt>
                <c:pt idx="5">
                  <c:v>4726432216.7262602</c:v>
                </c:pt>
                <c:pt idx="6">
                  <c:v>4837450015.2561398</c:v>
                </c:pt>
                <c:pt idx="7">
                  <c:v>4831445756.14433</c:v>
                </c:pt>
                <c:pt idx="8">
                  <c:v>4843671273.5198698</c:v>
                </c:pt>
                <c:pt idx="9">
                  <c:v>4845613487.0279799</c:v>
                </c:pt>
                <c:pt idx="10">
                  <c:v>4853588130.0076799</c:v>
                </c:pt>
                <c:pt idx="11">
                  <c:v>4971970528.1697998</c:v>
                </c:pt>
                <c:pt idx="12">
                  <c:v>4986135158.5942497</c:v>
                </c:pt>
                <c:pt idx="13">
                  <c:v>4983910838.7747698</c:v>
                </c:pt>
                <c:pt idx="14">
                  <c:v>5020237462.3401403</c:v>
                </c:pt>
                <c:pt idx="15">
                  <c:v>5026421315.7749701</c:v>
                </c:pt>
                <c:pt idx="16">
                  <c:v>5077382700.3274097</c:v>
                </c:pt>
                <c:pt idx="17">
                  <c:v>5016416445.3176298</c:v>
                </c:pt>
                <c:pt idx="18">
                  <c:v>5077534676.2046003</c:v>
                </c:pt>
                <c:pt idx="19">
                  <c:v>5108888206.6621103</c:v>
                </c:pt>
                <c:pt idx="20">
                  <c:v>5121876097.8818398</c:v>
                </c:pt>
                <c:pt idx="21">
                  <c:v>5110099043.3796196</c:v>
                </c:pt>
                <c:pt idx="22">
                  <c:v>4825741998.7560997</c:v>
                </c:pt>
                <c:pt idx="23">
                  <c:v>4377079386.2630396</c:v>
                </c:pt>
                <c:pt idx="24">
                  <c:v>4339701093.5662899</c:v>
                </c:pt>
                <c:pt idx="25">
                  <c:v>5145517108.5774603</c:v>
                </c:pt>
                <c:pt idx="26">
                  <c:v>5219828274.6406498</c:v>
                </c:pt>
                <c:pt idx="27">
                  <c:v>5328477560.4544802</c:v>
                </c:pt>
                <c:pt idx="28">
                  <c:v>5363337368.3396902</c:v>
                </c:pt>
                <c:pt idx="29">
                  <c:v>5396324722.2053099</c:v>
                </c:pt>
                <c:pt idx="30">
                  <c:v>5431469498.7862701</c:v>
                </c:pt>
                <c:pt idx="31">
                  <c:v>5448367221.1538496</c:v>
                </c:pt>
                <c:pt idx="32">
                  <c:v>5537677650.3657103</c:v>
                </c:pt>
                <c:pt idx="33">
                  <c:v>5564212855.0481901</c:v>
                </c:pt>
                <c:pt idx="34">
                  <c:v>5563250165.8684597</c:v>
                </c:pt>
                <c:pt idx="35">
                  <c:v>5555443083.7421103</c:v>
                </c:pt>
                <c:pt idx="36">
                  <c:v>5183560018.4814901</c:v>
                </c:pt>
                <c:pt idx="37">
                  <c:v>5123061809.6207104</c:v>
                </c:pt>
                <c:pt idx="38">
                  <c:v>5476263067.4911804</c:v>
                </c:pt>
                <c:pt idx="39">
                  <c:v>5491539506.48522</c:v>
                </c:pt>
                <c:pt idx="40">
                  <c:v>5523074738.3923502</c:v>
                </c:pt>
                <c:pt idx="41">
                  <c:v>5556681325.3642998</c:v>
                </c:pt>
                <c:pt idx="42">
                  <c:v>5544351883.0596504</c:v>
                </c:pt>
                <c:pt idx="43">
                  <c:v>5650399118.1853199</c:v>
                </c:pt>
                <c:pt idx="44">
                  <c:v>5688966476.9667902</c:v>
                </c:pt>
                <c:pt idx="45">
                  <c:v>5701657717.8818302</c:v>
                </c:pt>
                <c:pt idx="46">
                  <c:v>5726253991.6640301</c:v>
                </c:pt>
                <c:pt idx="47">
                  <c:v>5761863134.2490902</c:v>
                </c:pt>
                <c:pt idx="48">
                  <c:v>5764673719.1910496</c:v>
                </c:pt>
                <c:pt idx="49">
                  <c:v>5042025235.3801498</c:v>
                </c:pt>
                <c:pt idx="50">
                  <c:v>5041095009.4747496</c:v>
                </c:pt>
                <c:pt idx="51">
                  <c:v>5751836688.3151102</c:v>
                </c:pt>
                <c:pt idx="52">
                  <c:v>5769189704.9814701</c:v>
                </c:pt>
                <c:pt idx="53">
                  <c:v>5793147709.6519003</c:v>
                </c:pt>
                <c:pt idx="54">
                  <c:v>5823269227.2426596</c:v>
                </c:pt>
                <c:pt idx="55">
                  <c:v>5888131356.9619198</c:v>
                </c:pt>
                <c:pt idx="56">
                  <c:v>5888031179.9095001</c:v>
                </c:pt>
                <c:pt idx="57">
                  <c:v>5895257038.0647001</c:v>
                </c:pt>
                <c:pt idx="58">
                  <c:v>5976166708.6907797</c:v>
                </c:pt>
                <c:pt idx="59">
                  <c:v>6016423524.9202995</c:v>
                </c:pt>
                <c:pt idx="60">
                  <c:v>6095910982.4346304</c:v>
                </c:pt>
                <c:pt idx="61">
                  <c:v>6085795768.9618702</c:v>
                </c:pt>
                <c:pt idx="62">
                  <c:v>6084438647.8922596</c:v>
                </c:pt>
                <c:pt idx="63">
                  <c:v>5819036995.0492096</c:v>
                </c:pt>
                <c:pt idx="64">
                  <c:v>5616026653.1949997</c:v>
                </c:pt>
                <c:pt idx="65">
                  <c:v>6440370400.2381001</c:v>
                </c:pt>
                <c:pt idx="66">
                  <c:v>6696920485.2005701</c:v>
                </c:pt>
                <c:pt idx="67">
                  <c:v>6506214349.1742601</c:v>
                </c:pt>
                <c:pt idx="68">
                  <c:v>6513903875.7933598</c:v>
                </c:pt>
                <c:pt idx="69">
                  <c:v>6523688918.3030005</c:v>
                </c:pt>
                <c:pt idx="70">
                  <c:v>6542686348.1739902</c:v>
                </c:pt>
                <c:pt idx="71">
                  <c:v>6596021125.6035099</c:v>
                </c:pt>
                <c:pt idx="72">
                  <c:v>6628212536.3141804</c:v>
                </c:pt>
                <c:pt idx="73">
                  <c:v>6655196184.72715</c:v>
                </c:pt>
                <c:pt idx="74">
                  <c:v>6661177803.0751305</c:v>
                </c:pt>
                <c:pt idx="75">
                  <c:v>6631222040.6174898</c:v>
                </c:pt>
                <c:pt idx="76">
                  <c:v>6728064617.6943197</c:v>
                </c:pt>
                <c:pt idx="77">
                  <c:v>6689183306.8385696</c:v>
                </c:pt>
                <c:pt idx="78">
                  <c:v>5892891319.0264196</c:v>
                </c:pt>
                <c:pt idx="79">
                  <c:v>5909654512.6670904</c:v>
                </c:pt>
                <c:pt idx="80">
                  <c:v>5859246429.4921999</c:v>
                </c:pt>
                <c:pt idx="81">
                  <c:v>5483191040.4289198</c:v>
                </c:pt>
                <c:pt idx="82">
                  <c:v>6495659139.8123999</c:v>
                </c:pt>
                <c:pt idx="83">
                  <c:v>6301118729.8117599</c:v>
                </c:pt>
                <c:pt idx="84">
                  <c:v>6218951045.7221804</c:v>
                </c:pt>
                <c:pt idx="85">
                  <c:v>6199415215.4032602</c:v>
                </c:pt>
                <c:pt idx="86">
                  <c:v>6206032982.4032297</c:v>
                </c:pt>
                <c:pt idx="87">
                  <c:v>6247190359.1006002</c:v>
                </c:pt>
                <c:pt idx="88">
                  <c:v>6389501701.3534403</c:v>
                </c:pt>
                <c:pt idx="89">
                  <c:v>6332884371.5609503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4E-6E41-8CFE-4E987A856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6485120"/>
        <c:axId val="104648780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'Borrowed supplied'!$E$6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1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'Borrowed supplied'!$D$7:$D$96</c15:sqref>
                        </c15:formulaRef>
                      </c:ext>
                    </c:extLst>
                    <c:numCache>
                      <c:formatCode>m/d/yy</c:formatCode>
                      <c:ptCount val="90"/>
                      <c:pt idx="0">
                        <c:v>46124</c:v>
                      </c:pt>
                      <c:pt idx="1">
                        <c:v>46123</c:v>
                      </c:pt>
                      <c:pt idx="2">
                        <c:v>46122</c:v>
                      </c:pt>
                      <c:pt idx="3">
                        <c:v>46121</c:v>
                      </c:pt>
                      <c:pt idx="4">
                        <c:v>46120</c:v>
                      </c:pt>
                      <c:pt idx="5">
                        <c:v>46119</c:v>
                      </c:pt>
                      <c:pt idx="6">
                        <c:v>46118</c:v>
                      </c:pt>
                      <c:pt idx="7">
                        <c:v>46117</c:v>
                      </c:pt>
                      <c:pt idx="8">
                        <c:v>46116</c:v>
                      </c:pt>
                      <c:pt idx="9">
                        <c:v>46115</c:v>
                      </c:pt>
                      <c:pt idx="10">
                        <c:v>46114</c:v>
                      </c:pt>
                      <c:pt idx="11">
                        <c:v>46113</c:v>
                      </c:pt>
                      <c:pt idx="12">
                        <c:v>46112</c:v>
                      </c:pt>
                      <c:pt idx="13">
                        <c:v>46111</c:v>
                      </c:pt>
                      <c:pt idx="14">
                        <c:v>46110</c:v>
                      </c:pt>
                      <c:pt idx="15">
                        <c:v>46109</c:v>
                      </c:pt>
                      <c:pt idx="16">
                        <c:v>46108</c:v>
                      </c:pt>
                      <c:pt idx="17">
                        <c:v>46107</c:v>
                      </c:pt>
                      <c:pt idx="18">
                        <c:v>46106</c:v>
                      </c:pt>
                      <c:pt idx="19">
                        <c:v>46105</c:v>
                      </c:pt>
                      <c:pt idx="20">
                        <c:v>46104</c:v>
                      </c:pt>
                      <c:pt idx="21">
                        <c:v>46103</c:v>
                      </c:pt>
                      <c:pt idx="22">
                        <c:v>46102</c:v>
                      </c:pt>
                      <c:pt idx="23">
                        <c:v>46101</c:v>
                      </c:pt>
                      <c:pt idx="24">
                        <c:v>46100</c:v>
                      </c:pt>
                      <c:pt idx="25">
                        <c:v>46099</c:v>
                      </c:pt>
                      <c:pt idx="26">
                        <c:v>46098</c:v>
                      </c:pt>
                      <c:pt idx="27">
                        <c:v>46097</c:v>
                      </c:pt>
                      <c:pt idx="28">
                        <c:v>46096</c:v>
                      </c:pt>
                      <c:pt idx="29">
                        <c:v>46095</c:v>
                      </c:pt>
                      <c:pt idx="30">
                        <c:v>46094</c:v>
                      </c:pt>
                      <c:pt idx="31">
                        <c:v>46093</c:v>
                      </c:pt>
                      <c:pt idx="32">
                        <c:v>46092</c:v>
                      </c:pt>
                      <c:pt idx="33">
                        <c:v>46091</c:v>
                      </c:pt>
                      <c:pt idx="34">
                        <c:v>46090</c:v>
                      </c:pt>
                      <c:pt idx="35">
                        <c:v>46089</c:v>
                      </c:pt>
                      <c:pt idx="36">
                        <c:v>46088</c:v>
                      </c:pt>
                      <c:pt idx="37">
                        <c:v>46087</c:v>
                      </c:pt>
                      <c:pt idx="38">
                        <c:v>46086</c:v>
                      </c:pt>
                      <c:pt idx="39">
                        <c:v>46085</c:v>
                      </c:pt>
                      <c:pt idx="40">
                        <c:v>46084</c:v>
                      </c:pt>
                      <c:pt idx="41">
                        <c:v>46083</c:v>
                      </c:pt>
                      <c:pt idx="42">
                        <c:v>46082</c:v>
                      </c:pt>
                      <c:pt idx="43">
                        <c:v>46081</c:v>
                      </c:pt>
                      <c:pt idx="44">
                        <c:v>46080</c:v>
                      </c:pt>
                      <c:pt idx="45">
                        <c:v>46079</c:v>
                      </c:pt>
                      <c:pt idx="46">
                        <c:v>46078</c:v>
                      </c:pt>
                      <c:pt idx="47">
                        <c:v>46077</c:v>
                      </c:pt>
                      <c:pt idx="48">
                        <c:v>46076</c:v>
                      </c:pt>
                      <c:pt idx="49">
                        <c:v>46075</c:v>
                      </c:pt>
                      <c:pt idx="50">
                        <c:v>46074</c:v>
                      </c:pt>
                      <c:pt idx="51">
                        <c:v>46073</c:v>
                      </c:pt>
                      <c:pt idx="52">
                        <c:v>46072</c:v>
                      </c:pt>
                      <c:pt idx="53">
                        <c:v>46071</c:v>
                      </c:pt>
                      <c:pt idx="54">
                        <c:v>46070</c:v>
                      </c:pt>
                      <c:pt idx="55">
                        <c:v>46069</c:v>
                      </c:pt>
                      <c:pt idx="56">
                        <c:v>46068</c:v>
                      </c:pt>
                      <c:pt idx="57">
                        <c:v>46067</c:v>
                      </c:pt>
                      <c:pt idx="58">
                        <c:v>46066</c:v>
                      </c:pt>
                      <c:pt idx="59">
                        <c:v>46065</c:v>
                      </c:pt>
                      <c:pt idx="60">
                        <c:v>46064</c:v>
                      </c:pt>
                      <c:pt idx="61">
                        <c:v>46063</c:v>
                      </c:pt>
                      <c:pt idx="62">
                        <c:v>46062</c:v>
                      </c:pt>
                      <c:pt idx="63">
                        <c:v>46061</c:v>
                      </c:pt>
                      <c:pt idx="64">
                        <c:v>46060</c:v>
                      </c:pt>
                      <c:pt idx="65">
                        <c:v>46059</c:v>
                      </c:pt>
                      <c:pt idx="66">
                        <c:v>46058</c:v>
                      </c:pt>
                      <c:pt idx="67">
                        <c:v>46057</c:v>
                      </c:pt>
                      <c:pt idx="68">
                        <c:v>46056</c:v>
                      </c:pt>
                      <c:pt idx="69">
                        <c:v>46055</c:v>
                      </c:pt>
                      <c:pt idx="70">
                        <c:v>46054</c:v>
                      </c:pt>
                      <c:pt idx="71">
                        <c:v>46053</c:v>
                      </c:pt>
                      <c:pt idx="72">
                        <c:v>46052</c:v>
                      </c:pt>
                      <c:pt idx="73">
                        <c:v>46051</c:v>
                      </c:pt>
                      <c:pt idx="74">
                        <c:v>46050</c:v>
                      </c:pt>
                      <c:pt idx="75">
                        <c:v>46049</c:v>
                      </c:pt>
                      <c:pt idx="76">
                        <c:v>46048</c:v>
                      </c:pt>
                      <c:pt idx="77">
                        <c:v>46047</c:v>
                      </c:pt>
                      <c:pt idx="78">
                        <c:v>46046</c:v>
                      </c:pt>
                      <c:pt idx="79">
                        <c:v>46045</c:v>
                      </c:pt>
                      <c:pt idx="80">
                        <c:v>46044</c:v>
                      </c:pt>
                      <c:pt idx="81">
                        <c:v>46043</c:v>
                      </c:pt>
                      <c:pt idx="82">
                        <c:v>46042</c:v>
                      </c:pt>
                      <c:pt idx="83">
                        <c:v>46041</c:v>
                      </c:pt>
                      <c:pt idx="84">
                        <c:v>46040</c:v>
                      </c:pt>
                      <c:pt idx="85">
                        <c:v>46039</c:v>
                      </c:pt>
                      <c:pt idx="86">
                        <c:v>46038</c:v>
                      </c:pt>
                      <c:pt idx="87">
                        <c:v>46037</c:v>
                      </c:pt>
                      <c:pt idx="88">
                        <c:v>46036</c:v>
                      </c:pt>
                      <c:pt idx="89">
                        <c:v>46035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'Borrowed supplied'!$E$7:$E$96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0-B74E-6E41-8CFE-4E987A85678C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'Borrowed supplied'!$F$6</c15:sqref>
                        </c15:formulaRef>
                      </c:ext>
                    </c:extLst>
                    <c:strCache>
                      <c:ptCount val="1"/>
                    </c:strCache>
                  </c:strRef>
                </c:tx>
                <c:spPr>
                  <a:ln w="28575" cap="rnd">
                    <a:solidFill>
                      <a:schemeClr val="accent2"/>
                    </a:solidFill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'Borrowed supplied'!$D$7:$D$96</c15:sqref>
                        </c15:formulaRef>
                      </c:ext>
                    </c:extLst>
                    <c:numCache>
                      <c:formatCode>m/d/yy</c:formatCode>
                      <c:ptCount val="90"/>
                      <c:pt idx="0">
                        <c:v>46124</c:v>
                      </c:pt>
                      <c:pt idx="1">
                        <c:v>46123</c:v>
                      </c:pt>
                      <c:pt idx="2">
                        <c:v>46122</c:v>
                      </c:pt>
                      <c:pt idx="3">
                        <c:v>46121</c:v>
                      </c:pt>
                      <c:pt idx="4">
                        <c:v>46120</c:v>
                      </c:pt>
                      <c:pt idx="5">
                        <c:v>46119</c:v>
                      </c:pt>
                      <c:pt idx="6">
                        <c:v>46118</c:v>
                      </c:pt>
                      <c:pt idx="7">
                        <c:v>46117</c:v>
                      </c:pt>
                      <c:pt idx="8">
                        <c:v>46116</c:v>
                      </c:pt>
                      <c:pt idx="9">
                        <c:v>46115</c:v>
                      </c:pt>
                      <c:pt idx="10">
                        <c:v>46114</c:v>
                      </c:pt>
                      <c:pt idx="11">
                        <c:v>46113</c:v>
                      </c:pt>
                      <c:pt idx="12">
                        <c:v>46112</c:v>
                      </c:pt>
                      <c:pt idx="13">
                        <c:v>46111</c:v>
                      </c:pt>
                      <c:pt idx="14">
                        <c:v>46110</c:v>
                      </c:pt>
                      <c:pt idx="15">
                        <c:v>46109</c:v>
                      </c:pt>
                      <c:pt idx="16">
                        <c:v>46108</c:v>
                      </c:pt>
                      <c:pt idx="17">
                        <c:v>46107</c:v>
                      </c:pt>
                      <c:pt idx="18">
                        <c:v>46106</c:v>
                      </c:pt>
                      <c:pt idx="19">
                        <c:v>46105</c:v>
                      </c:pt>
                      <c:pt idx="20">
                        <c:v>46104</c:v>
                      </c:pt>
                      <c:pt idx="21">
                        <c:v>46103</c:v>
                      </c:pt>
                      <c:pt idx="22">
                        <c:v>46102</c:v>
                      </c:pt>
                      <c:pt idx="23">
                        <c:v>46101</c:v>
                      </c:pt>
                      <c:pt idx="24">
                        <c:v>46100</c:v>
                      </c:pt>
                      <c:pt idx="25">
                        <c:v>46099</c:v>
                      </c:pt>
                      <c:pt idx="26">
                        <c:v>46098</c:v>
                      </c:pt>
                      <c:pt idx="27">
                        <c:v>46097</c:v>
                      </c:pt>
                      <c:pt idx="28">
                        <c:v>46096</c:v>
                      </c:pt>
                      <c:pt idx="29">
                        <c:v>46095</c:v>
                      </c:pt>
                      <c:pt idx="30">
                        <c:v>46094</c:v>
                      </c:pt>
                      <c:pt idx="31">
                        <c:v>46093</c:v>
                      </c:pt>
                      <c:pt idx="32">
                        <c:v>46092</c:v>
                      </c:pt>
                      <c:pt idx="33">
                        <c:v>46091</c:v>
                      </c:pt>
                      <c:pt idx="34">
                        <c:v>46090</c:v>
                      </c:pt>
                      <c:pt idx="35">
                        <c:v>46089</c:v>
                      </c:pt>
                      <c:pt idx="36">
                        <c:v>46088</c:v>
                      </c:pt>
                      <c:pt idx="37">
                        <c:v>46087</c:v>
                      </c:pt>
                      <c:pt idx="38">
                        <c:v>46086</c:v>
                      </c:pt>
                      <c:pt idx="39">
                        <c:v>46085</c:v>
                      </c:pt>
                      <c:pt idx="40">
                        <c:v>46084</c:v>
                      </c:pt>
                      <c:pt idx="41">
                        <c:v>46083</c:v>
                      </c:pt>
                      <c:pt idx="42">
                        <c:v>46082</c:v>
                      </c:pt>
                      <c:pt idx="43">
                        <c:v>46081</c:v>
                      </c:pt>
                      <c:pt idx="44">
                        <c:v>46080</c:v>
                      </c:pt>
                      <c:pt idx="45">
                        <c:v>46079</c:v>
                      </c:pt>
                      <c:pt idx="46">
                        <c:v>46078</c:v>
                      </c:pt>
                      <c:pt idx="47">
                        <c:v>46077</c:v>
                      </c:pt>
                      <c:pt idx="48">
                        <c:v>46076</c:v>
                      </c:pt>
                      <c:pt idx="49">
                        <c:v>46075</c:v>
                      </c:pt>
                      <c:pt idx="50">
                        <c:v>46074</c:v>
                      </c:pt>
                      <c:pt idx="51">
                        <c:v>46073</c:v>
                      </c:pt>
                      <c:pt idx="52">
                        <c:v>46072</c:v>
                      </c:pt>
                      <c:pt idx="53">
                        <c:v>46071</c:v>
                      </c:pt>
                      <c:pt idx="54">
                        <c:v>46070</c:v>
                      </c:pt>
                      <c:pt idx="55">
                        <c:v>46069</c:v>
                      </c:pt>
                      <c:pt idx="56">
                        <c:v>46068</c:v>
                      </c:pt>
                      <c:pt idx="57">
                        <c:v>46067</c:v>
                      </c:pt>
                      <c:pt idx="58">
                        <c:v>46066</c:v>
                      </c:pt>
                      <c:pt idx="59">
                        <c:v>46065</c:v>
                      </c:pt>
                      <c:pt idx="60">
                        <c:v>46064</c:v>
                      </c:pt>
                      <c:pt idx="61">
                        <c:v>46063</c:v>
                      </c:pt>
                      <c:pt idx="62">
                        <c:v>46062</c:v>
                      </c:pt>
                      <c:pt idx="63">
                        <c:v>46061</c:v>
                      </c:pt>
                      <c:pt idx="64">
                        <c:v>46060</c:v>
                      </c:pt>
                      <c:pt idx="65">
                        <c:v>46059</c:v>
                      </c:pt>
                      <c:pt idx="66">
                        <c:v>46058</c:v>
                      </c:pt>
                      <c:pt idx="67">
                        <c:v>46057</c:v>
                      </c:pt>
                      <c:pt idx="68">
                        <c:v>46056</c:v>
                      </c:pt>
                      <c:pt idx="69">
                        <c:v>46055</c:v>
                      </c:pt>
                      <c:pt idx="70">
                        <c:v>46054</c:v>
                      </c:pt>
                      <c:pt idx="71">
                        <c:v>46053</c:v>
                      </c:pt>
                      <c:pt idx="72">
                        <c:v>46052</c:v>
                      </c:pt>
                      <c:pt idx="73">
                        <c:v>46051</c:v>
                      </c:pt>
                      <c:pt idx="74">
                        <c:v>46050</c:v>
                      </c:pt>
                      <c:pt idx="75">
                        <c:v>46049</c:v>
                      </c:pt>
                      <c:pt idx="76">
                        <c:v>46048</c:v>
                      </c:pt>
                      <c:pt idx="77">
                        <c:v>46047</c:v>
                      </c:pt>
                      <c:pt idx="78">
                        <c:v>46046</c:v>
                      </c:pt>
                      <c:pt idx="79">
                        <c:v>46045</c:v>
                      </c:pt>
                      <c:pt idx="80">
                        <c:v>46044</c:v>
                      </c:pt>
                      <c:pt idx="81">
                        <c:v>46043</c:v>
                      </c:pt>
                      <c:pt idx="82">
                        <c:v>46042</c:v>
                      </c:pt>
                      <c:pt idx="83">
                        <c:v>46041</c:v>
                      </c:pt>
                      <c:pt idx="84">
                        <c:v>46040</c:v>
                      </c:pt>
                      <c:pt idx="85">
                        <c:v>46039</c:v>
                      </c:pt>
                      <c:pt idx="86">
                        <c:v>46038</c:v>
                      </c:pt>
                      <c:pt idx="87">
                        <c:v>46037</c:v>
                      </c:pt>
                      <c:pt idx="88">
                        <c:v>46036</c:v>
                      </c:pt>
                      <c:pt idx="89">
                        <c:v>46035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'Borrowed supplied'!$F$7:$F$96</c15:sqref>
                        </c15:formulaRef>
                      </c:ext>
                    </c:extLst>
                    <c:numCache>
                      <c:formatCode>General</c:formatCode>
                      <c:ptCount val="90"/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B74E-6E41-8CFE-4E987A85678C}"/>
                  </c:ext>
                </c:extLst>
              </c15:ser>
            </c15:filteredLineSeries>
          </c:ext>
        </c:extLst>
      </c:lineChart>
      <c:dateAx>
        <c:axId val="1046485120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487808"/>
        <c:crosses val="autoZero"/>
        <c:auto val="1"/>
        <c:lblOffset val="100"/>
        <c:baseTimeUnit val="days"/>
      </c:dateAx>
      <c:valAx>
        <c:axId val="10464878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4851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400" b="1"/>
              <a:t>USDC</a:t>
            </a:r>
            <a:r>
              <a:rPr lang="fr-FR" sz="2400" b="1" baseline="0"/>
              <a:t> : Borrowed vs Supplied (B$)</a:t>
            </a:r>
            <a:endParaRPr lang="fr-FR" sz="24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'Borrowed supplied'!$K$6</c:f>
              <c:strCache>
                <c:ptCount val="1"/>
                <c:pt idx="0">
                  <c:v>borrowed USDC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'Borrowed supplied'!$D$7:$D$96</c:f>
              <c:numCache>
                <c:formatCode>m/d/yy</c:formatCode>
                <c:ptCount val="90"/>
                <c:pt idx="0">
                  <c:v>46124</c:v>
                </c:pt>
                <c:pt idx="1">
                  <c:v>46123</c:v>
                </c:pt>
                <c:pt idx="2">
                  <c:v>46122</c:v>
                </c:pt>
                <c:pt idx="3">
                  <c:v>46121</c:v>
                </c:pt>
                <c:pt idx="4">
                  <c:v>46120</c:v>
                </c:pt>
                <c:pt idx="5">
                  <c:v>46119</c:v>
                </c:pt>
                <c:pt idx="6">
                  <c:v>46118</c:v>
                </c:pt>
                <c:pt idx="7">
                  <c:v>46117</c:v>
                </c:pt>
                <c:pt idx="8">
                  <c:v>46116</c:v>
                </c:pt>
                <c:pt idx="9">
                  <c:v>46115</c:v>
                </c:pt>
                <c:pt idx="10">
                  <c:v>46114</c:v>
                </c:pt>
                <c:pt idx="11">
                  <c:v>46113</c:v>
                </c:pt>
                <c:pt idx="12">
                  <c:v>46112</c:v>
                </c:pt>
                <c:pt idx="13">
                  <c:v>46111</c:v>
                </c:pt>
                <c:pt idx="14">
                  <c:v>46110</c:v>
                </c:pt>
                <c:pt idx="15">
                  <c:v>46109</c:v>
                </c:pt>
                <c:pt idx="16">
                  <c:v>46108</c:v>
                </c:pt>
                <c:pt idx="17">
                  <c:v>46107</c:v>
                </c:pt>
                <c:pt idx="18">
                  <c:v>46106</c:v>
                </c:pt>
                <c:pt idx="19">
                  <c:v>46105</c:v>
                </c:pt>
                <c:pt idx="20">
                  <c:v>46104</c:v>
                </c:pt>
                <c:pt idx="21">
                  <c:v>46103</c:v>
                </c:pt>
                <c:pt idx="22">
                  <c:v>46102</c:v>
                </c:pt>
                <c:pt idx="23">
                  <c:v>46101</c:v>
                </c:pt>
                <c:pt idx="24">
                  <c:v>46100</c:v>
                </c:pt>
                <c:pt idx="25">
                  <c:v>46099</c:v>
                </c:pt>
                <c:pt idx="26">
                  <c:v>46098</c:v>
                </c:pt>
                <c:pt idx="27">
                  <c:v>46097</c:v>
                </c:pt>
                <c:pt idx="28">
                  <c:v>46096</c:v>
                </c:pt>
                <c:pt idx="29">
                  <c:v>46095</c:v>
                </c:pt>
                <c:pt idx="30">
                  <c:v>46094</c:v>
                </c:pt>
                <c:pt idx="31">
                  <c:v>46093</c:v>
                </c:pt>
                <c:pt idx="32">
                  <c:v>46092</c:v>
                </c:pt>
                <c:pt idx="33">
                  <c:v>46091</c:v>
                </c:pt>
                <c:pt idx="34">
                  <c:v>46090</c:v>
                </c:pt>
                <c:pt idx="35">
                  <c:v>46089</c:v>
                </c:pt>
                <c:pt idx="36">
                  <c:v>46088</c:v>
                </c:pt>
                <c:pt idx="37">
                  <c:v>46087</c:v>
                </c:pt>
                <c:pt idx="38">
                  <c:v>46086</c:v>
                </c:pt>
                <c:pt idx="39">
                  <c:v>46085</c:v>
                </c:pt>
                <c:pt idx="40">
                  <c:v>46084</c:v>
                </c:pt>
                <c:pt idx="41">
                  <c:v>46083</c:v>
                </c:pt>
                <c:pt idx="42">
                  <c:v>46082</c:v>
                </c:pt>
                <c:pt idx="43">
                  <c:v>46081</c:v>
                </c:pt>
                <c:pt idx="44">
                  <c:v>46080</c:v>
                </c:pt>
                <c:pt idx="45">
                  <c:v>46079</c:v>
                </c:pt>
                <c:pt idx="46">
                  <c:v>46078</c:v>
                </c:pt>
                <c:pt idx="47">
                  <c:v>46077</c:v>
                </c:pt>
                <c:pt idx="48">
                  <c:v>46076</c:v>
                </c:pt>
                <c:pt idx="49">
                  <c:v>46075</c:v>
                </c:pt>
                <c:pt idx="50">
                  <c:v>46074</c:v>
                </c:pt>
                <c:pt idx="51">
                  <c:v>46073</c:v>
                </c:pt>
                <c:pt idx="52">
                  <c:v>46072</c:v>
                </c:pt>
                <c:pt idx="53">
                  <c:v>46071</c:v>
                </c:pt>
                <c:pt idx="54">
                  <c:v>46070</c:v>
                </c:pt>
                <c:pt idx="55">
                  <c:v>46069</c:v>
                </c:pt>
                <c:pt idx="56">
                  <c:v>46068</c:v>
                </c:pt>
                <c:pt idx="57">
                  <c:v>46067</c:v>
                </c:pt>
                <c:pt idx="58">
                  <c:v>46066</c:v>
                </c:pt>
                <c:pt idx="59">
                  <c:v>46065</c:v>
                </c:pt>
                <c:pt idx="60">
                  <c:v>46064</c:v>
                </c:pt>
                <c:pt idx="61">
                  <c:v>46063</c:v>
                </c:pt>
                <c:pt idx="62">
                  <c:v>46062</c:v>
                </c:pt>
                <c:pt idx="63">
                  <c:v>46061</c:v>
                </c:pt>
                <c:pt idx="64">
                  <c:v>46060</c:v>
                </c:pt>
                <c:pt idx="65">
                  <c:v>46059</c:v>
                </c:pt>
                <c:pt idx="66">
                  <c:v>46058</c:v>
                </c:pt>
                <c:pt idx="67">
                  <c:v>46057</c:v>
                </c:pt>
                <c:pt idx="68">
                  <c:v>46056</c:v>
                </c:pt>
                <c:pt idx="69">
                  <c:v>46055</c:v>
                </c:pt>
                <c:pt idx="70">
                  <c:v>46054</c:v>
                </c:pt>
                <c:pt idx="71">
                  <c:v>46053</c:v>
                </c:pt>
                <c:pt idx="72">
                  <c:v>46052</c:v>
                </c:pt>
                <c:pt idx="73">
                  <c:v>46051</c:v>
                </c:pt>
                <c:pt idx="74">
                  <c:v>46050</c:v>
                </c:pt>
                <c:pt idx="75">
                  <c:v>46049</c:v>
                </c:pt>
                <c:pt idx="76">
                  <c:v>46048</c:v>
                </c:pt>
                <c:pt idx="77">
                  <c:v>46047</c:v>
                </c:pt>
                <c:pt idx="78">
                  <c:v>46046</c:v>
                </c:pt>
                <c:pt idx="79">
                  <c:v>46045</c:v>
                </c:pt>
                <c:pt idx="80">
                  <c:v>46044</c:v>
                </c:pt>
                <c:pt idx="81">
                  <c:v>46043</c:v>
                </c:pt>
                <c:pt idx="82">
                  <c:v>46042</c:v>
                </c:pt>
                <c:pt idx="83">
                  <c:v>46041</c:v>
                </c:pt>
                <c:pt idx="84">
                  <c:v>46040</c:v>
                </c:pt>
                <c:pt idx="85">
                  <c:v>46039</c:v>
                </c:pt>
                <c:pt idx="86">
                  <c:v>46038</c:v>
                </c:pt>
                <c:pt idx="87">
                  <c:v>46037</c:v>
                </c:pt>
                <c:pt idx="88">
                  <c:v>46036</c:v>
                </c:pt>
                <c:pt idx="89">
                  <c:v>46035</c:v>
                </c:pt>
              </c:numCache>
            </c:numRef>
          </c:cat>
          <c:val>
            <c:numRef>
              <c:f>'Borrowed supplied'!$K$7:$K$96</c:f>
              <c:numCache>
                <c:formatCode>General</c:formatCode>
                <c:ptCount val="90"/>
                <c:pt idx="0">
                  <c:v>2536741080.19981</c:v>
                </c:pt>
                <c:pt idx="1">
                  <c:v>2590834766.17839</c:v>
                </c:pt>
                <c:pt idx="2">
                  <c:v>2590021164.0359201</c:v>
                </c:pt>
                <c:pt idx="3">
                  <c:v>2686245904.8864999</c:v>
                </c:pt>
                <c:pt idx="4">
                  <c:v>2693544457.1574702</c:v>
                </c:pt>
                <c:pt idx="5">
                  <c:v>2716022214.1718102</c:v>
                </c:pt>
                <c:pt idx="6">
                  <c:v>2777352350.9889898</c:v>
                </c:pt>
                <c:pt idx="7">
                  <c:v>2784881069.9968801</c:v>
                </c:pt>
                <c:pt idx="8">
                  <c:v>2776535496.3877902</c:v>
                </c:pt>
                <c:pt idx="9">
                  <c:v>2776131519.8955798</c:v>
                </c:pt>
                <c:pt idx="10">
                  <c:v>2773878362.4997602</c:v>
                </c:pt>
                <c:pt idx="11">
                  <c:v>2731579214.10325</c:v>
                </c:pt>
                <c:pt idx="12">
                  <c:v>2576141800.4820299</c:v>
                </c:pt>
                <c:pt idx="13">
                  <c:v>2555579967.2171001</c:v>
                </c:pt>
                <c:pt idx="14">
                  <c:v>2540381543.3938298</c:v>
                </c:pt>
                <c:pt idx="15">
                  <c:v>2552241447.0008898</c:v>
                </c:pt>
                <c:pt idx="16">
                  <c:v>2561514519.3831</c:v>
                </c:pt>
                <c:pt idx="17">
                  <c:v>2527630883.5299101</c:v>
                </c:pt>
                <c:pt idx="18">
                  <c:v>2574131602.00524</c:v>
                </c:pt>
                <c:pt idx="19">
                  <c:v>2576248787.0689502</c:v>
                </c:pt>
                <c:pt idx="20">
                  <c:v>2552095823.5937099</c:v>
                </c:pt>
                <c:pt idx="21">
                  <c:v>2544441753.9030499</c:v>
                </c:pt>
                <c:pt idx="22">
                  <c:v>2528141496.0647302</c:v>
                </c:pt>
                <c:pt idx="23">
                  <c:v>2531092486.3686099</c:v>
                </c:pt>
                <c:pt idx="24">
                  <c:v>2533944423.9400301</c:v>
                </c:pt>
                <c:pt idx="25">
                  <c:v>2539325716.63732</c:v>
                </c:pt>
                <c:pt idx="26">
                  <c:v>2530552563.9133301</c:v>
                </c:pt>
                <c:pt idx="27">
                  <c:v>2481555738.50876</c:v>
                </c:pt>
                <c:pt idx="28">
                  <c:v>2490812184.3333001</c:v>
                </c:pt>
                <c:pt idx="29">
                  <c:v>2491250600.1078601</c:v>
                </c:pt>
                <c:pt idx="30">
                  <c:v>2508650167.6121502</c:v>
                </c:pt>
                <c:pt idx="31">
                  <c:v>2417041924.7806201</c:v>
                </c:pt>
                <c:pt idx="32">
                  <c:v>2415120490.8738699</c:v>
                </c:pt>
                <c:pt idx="33">
                  <c:v>2385511605.7274599</c:v>
                </c:pt>
                <c:pt idx="34">
                  <c:v>2360106268.1626902</c:v>
                </c:pt>
                <c:pt idx="35">
                  <c:v>2358713299.3617601</c:v>
                </c:pt>
                <c:pt idx="36">
                  <c:v>2357588351.84374</c:v>
                </c:pt>
                <c:pt idx="37">
                  <c:v>2376552250.93155</c:v>
                </c:pt>
                <c:pt idx="38">
                  <c:v>2397134924.5598402</c:v>
                </c:pt>
                <c:pt idx="39">
                  <c:v>2428794385.41154</c:v>
                </c:pt>
                <c:pt idx="40">
                  <c:v>2422129759.36025</c:v>
                </c:pt>
                <c:pt idx="41">
                  <c:v>2423741098.8213301</c:v>
                </c:pt>
                <c:pt idx="42">
                  <c:v>2438109246.8593898</c:v>
                </c:pt>
                <c:pt idx="43">
                  <c:v>2436233299.9832101</c:v>
                </c:pt>
                <c:pt idx="44">
                  <c:v>2467724600.3649902</c:v>
                </c:pt>
                <c:pt idx="45">
                  <c:v>2507733728.12111</c:v>
                </c:pt>
                <c:pt idx="46">
                  <c:v>2521344748.23067</c:v>
                </c:pt>
                <c:pt idx="47">
                  <c:v>2590514690.9746699</c:v>
                </c:pt>
                <c:pt idx="48">
                  <c:v>2623150466.5199399</c:v>
                </c:pt>
                <c:pt idx="49">
                  <c:v>2631918949.5040798</c:v>
                </c:pt>
                <c:pt idx="50">
                  <c:v>2634980840.4980502</c:v>
                </c:pt>
                <c:pt idx="51">
                  <c:v>2648387640.6983299</c:v>
                </c:pt>
                <c:pt idx="52">
                  <c:v>2670786341.8896999</c:v>
                </c:pt>
                <c:pt idx="53">
                  <c:v>2675345864.17348</c:v>
                </c:pt>
                <c:pt idx="54">
                  <c:v>2688090991.4374499</c:v>
                </c:pt>
                <c:pt idx="55">
                  <c:v>2690845316.30481</c:v>
                </c:pt>
                <c:pt idx="56">
                  <c:v>2692259006.6711202</c:v>
                </c:pt>
                <c:pt idx="57">
                  <c:v>2689586839.5282602</c:v>
                </c:pt>
                <c:pt idx="58">
                  <c:v>2693133585.4665599</c:v>
                </c:pt>
                <c:pt idx="59">
                  <c:v>2696911928.0353899</c:v>
                </c:pt>
                <c:pt idx="60">
                  <c:v>2736606964.2852502</c:v>
                </c:pt>
                <c:pt idx="61">
                  <c:v>2734780964.1136999</c:v>
                </c:pt>
                <c:pt idx="62">
                  <c:v>2773365571.0142598</c:v>
                </c:pt>
                <c:pt idx="63">
                  <c:v>2774785190.0815501</c:v>
                </c:pt>
                <c:pt idx="64">
                  <c:v>3008224532.4705501</c:v>
                </c:pt>
                <c:pt idx="65">
                  <c:v>3235083104.6062002</c:v>
                </c:pt>
                <c:pt idx="66">
                  <c:v>3402795272.9868202</c:v>
                </c:pt>
                <c:pt idx="67">
                  <c:v>3568451237.89644</c:v>
                </c:pt>
                <c:pt idx="68">
                  <c:v>3538303587.3045998</c:v>
                </c:pt>
                <c:pt idx="69">
                  <c:v>3589098717.8167601</c:v>
                </c:pt>
                <c:pt idx="70">
                  <c:v>3656712717.6402702</c:v>
                </c:pt>
                <c:pt idx="71">
                  <c:v>3848925951.3578501</c:v>
                </c:pt>
                <c:pt idx="72">
                  <c:v>3969229135.8949699</c:v>
                </c:pt>
                <c:pt idx="73">
                  <c:v>4116299143.93962</c:v>
                </c:pt>
                <c:pt idx="74">
                  <c:v>4136056052.6684599</c:v>
                </c:pt>
                <c:pt idx="75">
                  <c:v>4110356664.9394498</c:v>
                </c:pt>
                <c:pt idx="76">
                  <c:v>3933795565.6933599</c:v>
                </c:pt>
                <c:pt idx="77">
                  <c:v>3895598595.8633699</c:v>
                </c:pt>
                <c:pt idx="78">
                  <c:v>3874358580.5288801</c:v>
                </c:pt>
                <c:pt idx="79">
                  <c:v>3842148786.4370699</c:v>
                </c:pt>
                <c:pt idx="80">
                  <c:v>3804790868.5781598</c:v>
                </c:pt>
                <c:pt idx="81">
                  <c:v>3712198185.7553902</c:v>
                </c:pt>
                <c:pt idx="82">
                  <c:v>3716966021.8780098</c:v>
                </c:pt>
                <c:pt idx="83">
                  <c:v>3739143786.9025202</c:v>
                </c:pt>
                <c:pt idx="84">
                  <c:v>3737597183.5701699</c:v>
                </c:pt>
                <c:pt idx="85">
                  <c:v>3730802422.8822699</c:v>
                </c:pt>
                <c:pt idx="86">
                  <c:v>3719562629.8693299</c:v>
                </c:pt>
                <c:pt idx="87">
                  <c:v>3803517096.7058001</c:v>
                </c:pt>
                <c:pt idx="88">
                  <c:v>3815753729.75032</c:v>
                </c:pt>
                <c:pt idx="89">
                  <c:v>3806871515.9813399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4D-ED42-BF70-0AFC017E5075}"/>
            </c:ext>
          </c:extLst>
        </c:ser>
        <c:ser>
          <c:idx val="1"/>
          <c:order val="1"/>
          <c:tx>
            <c:strRef>
              <c:f>'Borrowed supplied'!$L$6</c:f>
              <c:strCache>
                <c:ptCount val="1"/>
                <c:pt idx="0">
                  <c:v>supplied USDC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'Borrowed supplied'!$D$7:$D$96</c:f>
              <c:numCache>
                <c:formatCode>m/d/yy</c:formatCode>
                <c:ptCount val="90"/>
                <c:pt idx="0">
                  <c:v>46124</c:v>
                </c:pt>
                <c:pt idx="1">
                  <c:v>46123</c:v>
                </c:pt>
                <c:pt idx="2">
                  <c:v>46122</c:v>
                </c:pt>
                <c:pt idx="3">
                  <c:v>46121</c:v>
                </c:pt>
                <c:pt idx="4">
                  <c:v>46120</c:v>
                </c:pt>
                <c:pt idx="5">
                  <c:v>46119</c:v>
                </c:pt>
                <c:pt idx="6">
                  <c:v>46118</c:v>
                </c:pt>
                <c:pt idx="7">
                  <c:v>46117</c:v>
                </c:pt>
                <c:pt idx="8">
                  <c:v>46116</c:v>
                </c:pt>
                <c:pt idx="9">
                  <c:v>46115</c:v>
                </c:pt>
                <c:pt idx="10">
                  <c:v>46114</c:v>
                </c:pt>
                <c:pt idx="11">
                  <c:v>46113</c:v>
                </c:pt>
                <c:pt idx="12">
                  <c:v>46112</c:v>
                </c:pt>
                <c:pt idx="13">
                  <c:v>46111</c:v>
                </c:pt>
                <c:pt idx="14">
                  <c:v>46110</c:v>
                </c:pt>
                <c:pt idx="15">
                  <c:v>46109</c:v>
                </c:pt>
                <c:pt idx="16">
                  <c:v>46108</c:v>
                </c:pt>
                <c:pt idx="17">
                  <c:v>46107</c:v>
                </c:pt>
                <c:pt idx="18">
                  <c:v>46106</c:v>
                </c:pt>
                <c:pt idx="19">
                  <c:v>46105</c:v>
                </c:pt>
                <c:pt idx="20">
                  <c:v>46104</c:v>
                </c:pt>
                <c:pt idx="21">
                  <c:v>46103</c:v>
                </c:pt>
                <c:pt idx="22">
                  <c:v>46102</c:v>
                </c:pt>
                <c:pt idx="23">
                  <c:v>46101</c:v>
                </c:pt>
                <c:pt idx="24">
                  <c:v>46100</c:v>
                </c:pt>
                <c:pt idx="25">
                  <c:v>46099</c:v>
                </c:pt>
                <c:pt idx="26">
                  <c:v>46098</c:v>
                </c:pt>
                <c:pt idx="27">
                  <c:v>46097</c:v>
                </c:pt>
                <c:pt idx="28">
                  <c:v>46096</c:v>
                </c:pt>
                <c:pt idx="29">
                  <c:v>46095</c:v>
                </c:pt>
                <c:pt idx="30">
                  <c:v>46094</c:v>
                </c:pt>
                <c:pt idx="31">
                  <c:v>46093</c:v>
                </c:pt>
                <c:pt idx="32">
                  <c:v>46092</c:v>
                </c:pt>
                <c:pt idx="33">
                  <c:v>46091</c:v>
                </c:pt>
                <c:pt idx="34">
                  <c:v>46090</c:v>
                </c:pt>
                <c:pt idx="35">
                  <c:v>46089</c:v>
                </c:pt>
                <c:pt idx="36">
                  <c:v>46088</c:v>
                </c:pt>
                <c:pt idx="37">
                  <c:v>46087</c:v>
                </c:pt>
                <c:pt idx="38">
                  <c:v>46086</c:v>
                </c:pt>
                <c:pt idx="39">
                  <c:v>46085</c:v>
                </c:pt>
                <c:pt idx="40">
                  <c:v>46084</c:v>
                </c:pt>
                <c:pt idx="41">
                  <c:v>46083</c:v>
                </c:pt>
                <c:pt idx="42">
                  <c:v>46082</c:v>
                </c:pt>
                <c:pt idx="43">
                  <c:v>46081</c:v>
                </c:pt>
                <c:pt idx="44">
                  <c:v>46080</c:v>
                </c:pt>
                <c:pt idx="45">
                  <c:v>46079</c:v>
                </c:pt>
                <c:pt idx="46">
                  <c:v>46078</c:v>
                </c:pt>
                <c:pt idx="47">
                  <c:v>46077</c:v>
                </c:pt>
                <c:pt idx="48">
                  <c:v>46076</c:v>
                </c:pt>
                <c:pt idx="49">
                  <c:v>46075</c:v>
                </c:pt>
                <c:pt idx="50">
                  <c:v>46074</c:v>
                </c:pt>
                <c:pt idx="51">
                  <c:v>46073</c:v>
                </c:pt>
                <c:pt idx="52">
                  <c:v>46072</c:v>
                </c:pt>
                <c:pt idx="53">
                  <c:v>46071</c:v>
                </c:pt>
                <c:pt idx="54">
                  <c:v>46070</c:v>
                </c:pt>
                <c:pt idx="55">
                  <c:v>46069</c:v>
                </c:pt>
                <c:pt idx="56">
                  <c:v>46068</c:v>
                </c:pt>
                <c:pt idx="57">
                  <c:v>46067</c:v>
                </c:pt>
                <c:pt idx="58">
                  <c:v>46066</c:v>
                </c:pt>
                <c:pt idx="59">
                  <c:v>46065</c:v>
                </c:pt>
                <c:pt idx="60">
                  <c:v>46064</c:v>
                </c:pt>
                <c:pt idx="61">
                  <c:v>46063</c:v>
                </c:pt>
                <c:pt idx="62">
                  <c:v>46062</c:v>
                </c:pt>
                <c:pt idx="63">
                  <c:v>46061</c:v>
                </c:pt>
                <c:pt idx="64">
                  <c:v>46060</c:v>
                </c:pt>
                <c:pt idx="65">
                  <c:v>46059</c:v>
                </c:pt>
                <c:pt idx="66">
                  <c:v>46058</c:v>
                </c:pt>
                <c:pt idx="67">
                  <c:v>46057</c:v>
                </c:pt>
                <c:pt idx="68">
                  <c:v>46056</c:v>
                </c:pt>
                <c:pt idx="69">
                  <c:v>46055</c:v>
                </c:pt>
                <c:pt idx="70">
                  <c:v>46054</c:v>
                </c:pt>
                <c:pt idx="71">
                  <c:v>46053</c:v>
                </c:pt>
                <c:pt idx="72">
                  <c:v>46052</c:v>
                </c:pt>
                <c:pt idx="73">
                  <c:v>46051</c:v>
                </c:pt>
                <c:pt idx="74">
                  <c:v>46050</c:v>
                </c:pt>
                <c:pt idx="75">
                  <c:v>46049</c:v>
                </c:pt>
                <c:pt idx="76">
                  <c:v>46048</c:v>
                </c:pt>
                <c:pt idx="77">
                  <c:v>46047</c:v>
                </c:pt>
                <c:pt idx="78">
                  <c:v>46046</c:v>
                </c:pt>
                <c:pt idx="79">
                  <c:v>46045</c:v>
                </c:pt>
                <c:pt idx="80">
                  <c:v>46044</c:v>
                </c:pt>
                <c:pt idx="81">
                  <c:v>46043</c:v>
                </c:pt>
                <c:pt idx="82">
                  <c:v>46042</c:v>
                </c:pt>
                <c:pt idx="83">
                  <c:v>46041</c:v>
                </c:pt>
                <c:pt idx="84">
                  <c:v>46040</c:v>
                </c:pt>
                <c:pt idx="85">
                  <c:v>46039</c:v>
                </c:pt>
                <c:pt idx="86">
                  <c:v>46038</c:v>
                </c:pt>
                <c:pt idx="87">
                  <c:v>46037</c:v>
                </c:pt>
                <c:pt idx="88">
                  <c:v>46036</c:v>
                </c:pt>
                <c:pt idx="89">
                  <c:v>46035</c:v>
                </c:pt>
              </c:numCache>
            </c:numRef>
          </c:cat>
          <c:val>
            <c:numRef>
              <c:f>'Borrowed supplied'!$L$7:$L$96</c:f>
              <c:numCache>
                <c:formatCode>General</c:formatCode>
                <c:ptCount val="90"/>
                <c:pt idx="0">
                  <c:v>3219353254.1384001</c:v>
                </c:pt>
                <c:pt idx="1">
                  <c:v>3211525092.0130501</c:v>
                </c:pt>
                <c:pt idx="2">
                  <c:v>3194766949.0290899</c:v>
                </c:pt>
                <c:pt idx="3">
                  <c:v>3216969823.7276201</c:v>
                </c:pt>
                <c:pt idx="4">
                  <c:v>3297283460.1219501</c:v>
                </c:pt>
                <c:pt idx="5">
                  <c:v>3353206652.27456</c:v>
                </c:pt>
                <c:pt idx="6">
                  <c:v>3356359642.5320001</c:v>
                </c:pt>
                <c:pt idx="7">
                  <c:v>3368643301.9985399</c:v>
                </c:pt>
                <c:pt idx="8">
                  <c:v>3351059306.8470201</c:v>
                </c:pt>
                <c:pt idx="9">
                  <c:v>3327538028.4640698</c:v>
                </c:pt>
                <c:pt idx="10">
                  <c:v>3293620775.1695199</c:v>
                </c:pt>
                <c:pt idx="11">
                  <c:v>3251892687.0566702</c:v>
                </c:pt>
                <c:pt idx="12">
                  <c:v>3233290736.6174798</c:v>
                </c:pt>
                <c:pt idx="13">
                  <c:v>3329023977.9773102</c:v>
                </c:pt>
                <c:pt idx="14">
                  <c:v>3333962796.27108</c:v>
                </c:pt>
                <c:pt idx="15">
                  <c:v>3346941999.0320501</c:v>
                </c:pt>
                <c:pt idx="16">
                  <c:v>3364252468.31388</c:v>
                </c:pt>
                <c:pt idx="17">
                  <c:v>3328116298.5846</c:v>
                </c:pt>
                <c:pt idx="18">
                  <c:v>3320426591.9434099</c:v>
                </c:pt>
                <c:pt idx="19">
                  <c:v>3325629249.9397202</c:v>
                </c:pt>
                <c:pt idx="20">
                  <c:v>3383750853.9406099</c:v>
                </c:pt>
                <c:pt idx="21">
                  <c:v>3363891764.0142698</c:v>
                </c:pt>
                <c:pt idx="22">
                  <c:v>3372282468.5651398</c:v>
                </c:pt>
                <c:pt idx="23">
                  <c:v>3372415663.5658698</c:v>
                </c:pt>
                <c:pt idx="24">
                  <c:v>3399047426.3091402</c:v>
                </c:pt>
                <c:pt idx="25">
                  <c:v>3596014770.7199101</c:v>
                </c:pt>
                <c:pt idx="26">
                  <c:v>3549519453.9516902</c:v>
                </c:pt>
                <c:pt idx="27">
                  <c:v>3540549947.5118999</c:v>
                </c:pt>
                <c:pt idx="28">
                  <c:v>3539512396.6258998</c:v>
                </c:pt>
                <c:pt idx="29">
                  <c:v>3536164530.7242699</c:v>
                </c:pt>
                <c:pt idx="30">
                  <c:v>3632969552.8611698</c:v>
                </c:pt>
                <c:pt idx="31">
                  <c:v>3559081826.9222498</c:v>
                </c:pt>
                <c:pt idx="32">
                  <c:v>3518165052.5568199</c:v>
                </c:pt>
                <c:pt idx="33">
                  <c:v>3540030366.2958398</c:v>
                </c:pt>
                <c:pt idx="34">
                  <c:v>3587512632.63977</c:v>
                </c:pt>
                <c:pt idx="35">
                  <c:v>3619079095.5496502</c:v>
                </c:pt>
                <c:pt idx="36">
                  <c:v>3628379080.0722299</c:v>
                </c:pt>
                <c:pt idx="37">
                  <c:v>3627534629.4060302</c:v>
                </c:pt>
                <c:pt idx="38">
                  <c:v>3623893718.9602799</c:v>
                </c:pt>
                <c:pt idx="39">
                  <c:v>3657719528.8838601</c:v>
                </c:pt>
                <c:pt idx="40">
                  <c:v>3684359814.0084901</c:v>
                </c:pt>
                <c:pt idx="41">
                  <c:v>3718713983.3176298</c:v>
                </c:pt>
                <c:pt idx="42">
                  <c:v>3723559842.2707801</c:v>
                </c:pt>
                <c:pt idx="43">
                  <c:v>3732037768.8276</c:v>
                </c:pt>
                <c:pt idx="44">
                  <c:v>3765027696.5038199</c:v>
                </c:pt>
                <c:pt idx="45">
                  <c:v>3790545589.31952</c:v>
                </c:pt>
                <c:pt idx="46">
                  <c:v>3816877188.29878</c:v>
                </c:pt>
                <c:pt idx="47">
                  <c:v>3759008565.98137</c:v>
                </c:pt>
                <c:pt idx="48">
                  <c:v>3781111985.0418301</c:v>
                </c:pt>
                <c:pt idx="49">
                  <c:v>3778523763.4086399</c:v>
                </c:pt>
                <c:pt idx="50">
                  <c:v>3781523928.1236401</c:v>
                </c:pt>
                <c:pt idx="51">
                  <c:v>3799111554.69557</c:v>
                </c:pt>
                <c:pt idx="52">
                  <c:v>3780439272.6248002</c:v>
                </c:pt>
                <c:pt idx="53">
                  <c:v>3805747744.8154502</c:v>
                </c:pt>
                <c:pt idx="54">
                  <c:v>3816731201.9510999</c:v>
                </c:pt>
                <c:pt idx="55">
                  <c:v>3796191308.4892402</c:v>
                </c:pt>
                <c:pt idx="56">
                  <c:v>3791098533.7827001</c:v>
                </c:pt>
                <c:pt idx="57">
                  <c:v>3772964055.9376402</c:v>
                </c:pt>
                <c:pt idx="58">
                  <c:v>3789440025.3915601</c:v>
                </c:pt>
                <c:pt idx="59">
                  <c:v>3791576432.8811898</c:v>
                </c:pt>
                <c:pt idx="60">
                  <c:v>3818206910.5515599</c:v>
                </c:pt>
                <c:pt idx="61">
                  <c:v>3972152745.10641</c:v>
                </c:pt>
                <c:pt idx="62">
                  <c:v>3940522288.3778</c:v>
                </c:pt>
                <c:pt idx="63">
                  <c:v>3902336712.3881602</c:v>
                </c:pt>
                <c:pt idx="64">
                  <c:v>3903319834.2128201</c:v>
                </c:pt>
                <c:pt idx="65">
                  <c:v>4176460050.12041</c:v>
                </c:pt>
                <c:pt idx="66">
                  <c:v>4242483683.2698302</c:v>
                </c:pt>
                <c:pt idx="67">
                  <c:v>4150003679.77491</c:v>
                </c:pt>
                <c:pt idx="68">
                  <c:v>4110787085.11272</c:v>
                </c:pt>
                <c:pt idx="69">
                  <c:v>4061329905.9630799</c:v>
                </c:pt>
                <c:pt idx="70">
                  <c:v>4049251287.4862499</c:v>
                </c:pt>
                <c:pt idx="71">
                  <c:v>4179016006.30866</c:v>
                </c:pt>
                <c:pt idx="72">
                  <c:v>4218613740.40347</c:v>
                </c:pt>
                <c:pt idx="73">
                  <c:v>4503968566.7549</c:v>
                </c:pt>
                <c:pt idx="74">
                  <c:v>4520193707.7402697</c:v>
                </c:pt>
                <c:pt idx="75">
                  <c:v>4455389336.0202103</c:v>
                </c:pt>
                <c:pt idx="76">
                  <c:v>4422772084.11063</c:v>
                </c:pt>
                <c:pt idx="77">
                  <c:v>4344965417.15837</c:v>
                </c:pt>
                <c:pt idx="78">
                  <c:v>4338111742.4174404</c:v>
                </c:pt>
                <c:pt idx="79">
                  <c:v>4355473901.2023897</c:v>
                </c:pt>
                <c:pt idx="80">
                  <c:v>4258264741.57444</c:v>
                </c:pt>
                <c:pt idx="81">
                  <c:v>4391299388.4102602</c:v>
                </c:pt>
                <c:pt idx="82">
                  <c:v>4494251363.1277304</c:v>
                </c:pt>
                <c:pt idx="83">
                  <c:v>4481811220.9308596</c:v>
                </c:pt>
                <c:pt idx="84">
                  <c:v>4476283249.8346395</c:v>
                </c:pt>
                <c:pt idx="85">
                  <c:v>4491932527.4052095</c:v>
                </c:pt>
                <c:pt idx="86">
                  <c:v>4452874135.6958303</c:v>
                </c:pt>
                <c:pt idx="87">
                  <c:v>4457582288.1429195</c:v>
                </c:pt>
                <c:pt idx="88">
                  <c:v>4454213073.3805904</c:v>
                </c:pt>
                <c:pt idx="89">
                  <c:v>4487232979.26085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4D-ED42-BF70-0AFC017E50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40258304"/>
        <c:axId val="1040260096"/>
      </c:lineChart>
      <c:dateAx>
        <c:axId val="1040258304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0260096"/>
        <c:crosses val="autoZero"/>
        <c:auto val="1"/>
        <c:lblOffset val="100"/>
        <c:baseTimeUnit val="days"/>
      </c:dateAx>
      <c:valAx>
        <c:axId val="10402600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0258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000"/>
              <a:t>USDC</a:t>
            </a:r>
            <a:r>
              <a:rPr lang="fr-FR" sz="2000" baseline="0"/>
              <a:t> rates, %, April 2025-April 2026</a:t>
            </a:r>
            <a:endParaRPr lang="fr-FR" sz="2000"/>
          </a:p>
        </c:rich>
      </c:tx>
      <c:layout>
        <c:manualLayout>
          <c:xMode val="edge"/>
          <c:yMode val="edge"/>
          <c:x val="0.43543528026718986"/>
          <c:y val="3.532318467500102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6.8946194225721791E-2"/>
          <c:y val="0.12728018372703409"/>
          <c:w val="0.91564129483814527"/>
          <c:h val="0.69256762539195682"/>
        </c:manualLayout>
      </c:layout>
      <c:lineChart>
        <c:grouping val="standard"/>
        <c:varyColors val="0"/>
        <c:ser>
          <c:idx val="0"/>
          <c:order val="0"/>
          <c:tx>
            <c:strRef>
              <c:f>'pricing intermédiation '!$Z$4</c:f>
              <c:strCache>
                <c:ptCount val="1"/>
                <c:pt idx="0">
                  <c:v>Borrow APY USDC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'pricing intermédiation '!$AI$5:$AI$369</c:f>
              <c:numCache>
                <c:formatCode>m/d/yy</c:formatCode>
                <c:ptCount val="365"/>
                <c:pt idx="0">
                  <c:v>45759</c:v>
                </c:pt>
                <c:pt idx="1">
                  <c:v>45760</c:v>
                </c:pt>
                <c:pt idx="2">
                  <c:v>45761</c:v>
                </c:pt>
                <c:pt idx="3">
                  <c:v>45762</c:v>
                </c:pt>
                <c:pt idx="4">
                  <c:v>45763</c:v>
                </c:pt>
                <c:pt idx="5">
                  <c:v>45764</c:v>
                </c:pt>
                <c:pt idx="6">
                  <c:v>45765</c:v>
                </c:pt>
                <c:pt idx="7">
                  <c:v>45766</c:v>
                </c:pt>
                <c:pt idx="8">
                  <c:v>45767</c:v>
                </c:pt>
                <c:pt idx="9">
                  <c:v>45768</c:v>
                </c:pt>
                <c:pt idx="10">
                  <c:v>45769</c:v>
                </c:pt>
                <c:pt idx="11">
                  <c:v>45770</c:v>
                </c:pt>
                <c:pt idx="12">
                  <c:v>45771</c:v>
                </c:pt>
                <c:pt idx="13">
                  <c:v>45772</c:v>
                </c:pt>
                <c:pt idx="14">
                  <c:v>45773</c:v>
                </c:pt>
                <c:pt idx="15">
                  <c:v>45774</c:v>
                </c:pt>
                <c:pt idx="16">
                  <c:v>45775</c:v>
                </c:pt>
                <c:pt idx="17">
                  <c:v>45776</c:v>
                </c:pt>
                <c:pt idx="18">
                  <c:v>45777</c:v>
                </c:pt>
                <c:pt idx="19">
                  <c:v>45778</c:v>
                </c:pt>
                <c:pt idx="20">
                  <c:v>45779</c:v>
                </c:pt>
                <c:pt idx="21">
                  <c:v>45780</c:v>
                </c:pt>
                <c:pt idx="22">
                  <c:v>45781</c:v>
                </c:pt>
                <c:pt idx="23">
                  <c:v>45782</c:v>
                </c:pt>
                <c:pt idx="24">
                  <c:v>45783</c:v>
                </c:pt>
                <c:pt idx="25">
                  <c:v>45784</c:v>
                </c:pt>
                <c:pt idx="26">
                  <c:v>45785</c:v>
                </c:pt>
                <c:pt idx="27">
                  <c:v>45786</c:v>
                </c:pt>
                <c:pt idx="28">
                  <c:v>45787</c:v>
                </c:pt>
                <c:pt idx="29">
                  <c:v>45788</c:v>
                </c:pt>
                <c:pt idx="30">
                  <c:v>45789</c:v>
                </c:pt>
                <c:pt idx="31">
                  <c:v>45790</c:v>
                </c:pt>
                <c:pt idx="32">
                  <c:v>45791</c:v>
                </c:pt>
                <c:pt idx="33">
                  <c:v>45792</c:v>
                </c:pt>
                <c:pt idx="34">
                  <c:v>45793</c:v>
                </c:pt>
                <c:pt idx="35">
                  <c:v>45794</c:v>
                </c:pt>
                <c:pt idx="36">
                  <c:v>45795</c:v>
                </c:pt>
                <c:pt idx="37">
                  <c:v>45796</c:v>
                </c:pt>
                <c:pt idx="38">
                  <c:v>45797</c:v>
                </c:pt>
                <c:pt idx="39">
                  <c:v>45798</c:v>
                </c:pt>
                <c:pt idx="40">
                  <c:v>45799</c:v>
                </c:pt>
                <c:pt idx="41">
                  <c:v>45800</c:v>
                </c:pt>
                <c:pt idx="42">
                  <c:v>45801</c:v>
                </c:pt>
                <c:pt idx="43">
                  <c:v>45802</c:v>
                </c:pt>
                <c:pt idx="44">
                  <c:v>45803</c:v>
                </c:pt>
                <c:pt idx="45">
                  <c:v>45804</c:v>
                </c:pt>
                <c:pt idx="46">
                  <c:v>45805</c:v>
                </c:pt>
                <c:pt idx="47">
                  <c:v>45806</c:v>
                </c:pt>
                <c:pt idx="48">
                  <c:v>45807</c:v>
                </c:pt>
                <c:pt idx="49">
                  <c:v>45808</c:v>
                </c:pt>
                <c:pt idx="50">
                  <c:v>45809</c:v>
                </c:pt>
                <c:pt idx="51">
                  <c:v>45810</c:v>
                </c:pt>
                <c:pt idx="52">
                  <c:v>45811</c:v>
                </c:pt>
                <c:pt idx="53">
                  <c:v>45812</c:v>
                </c:pt>
                <c:pt idx="54">
                  <c:v>45813</c:v>
                </c:pt>
                <c:pt idx="55">
                  <c:v>45814</c:v>
                </c:pt>
                <c:pt idx="56">
                  <c:v>45815</c:v>
                </c:pt>
                <c:pt idx="57">
                  <c:v>45816</c:v>
                </c:pt>
                <c:pt idx="58">
                  <c:v>45817</c:v>
                </c:pt>
                <c:pt idx="59">
                  <c:v>45818</c:v>
                </c:pt>
                <c:pt idx="60">
                  <c:v>45819</c:v>
                </c:pt>
                <c:pt idx="61">
                  <c:v>45820</c:v>
                </c:pt>
                <c:pt idx="62">
                  <c:v>45821</c:v>
                </c:pt>
                <c:pt idx="63">
                  <c:v>45822</c:v>
                </c:pt>
                <c:pt idx="64">
                  <c:v>45823</c:v>
                </c:pt>
                <c:pt idx="65">
                  <c:v>45824</c:v>
                </c:pt>
                <c:pt idx="66">
                  <c:v>45825</c:v>
                </c:pt>
                <c:pt idx="67">
                  <c:v>45826</c:v>
                </c:pt>
                <c:pt idx="68">
                  <c:v>45827</c:v>
                </c:pt>
                <c:pt idx="69">
                  <c:v>45828</c:v>
                </c:pt>
                <c:pt idx="70">
                  <c:v>45829</c:v>
                </c:pt>
                <c:pt idx="71">
                  <c:v>45830</c:v>
                </c:pt>
                <c:pt idx="72">
                  <c:v>45831</c:v>
                </c:pt>
                <c:pt idx="73">
                  <c:v>45832</c:v>
                </c:pt>
                <c:pt idx="74">
                  <c:v>45833</c:v>
                </c:pt>
                <c:pt idx="75">
                  <c:v>45834</c:v>
                </c:pt>
                <c:pt idx="76">
                  <c:v>45835</c:v>
                </c:pt>
                <c:pt idx="77">
                  <c:v>45836</c:v>
                </c:pt>
                <c:pt idx="78">
                  <c:v>45837</c:v>
                </c:pt>
                <c:pt idx="79">
                  <c:v>45838</c:v>
                </c:pt>
                <c:pt idx="80">
                  <c:v>45839</c:v>
                </c:pt>
                <c:pt idx="81">
                  <c:v>45840</c:v>
                </c:pt>
                <c:pt idx="82">
                  <c:v>45841</c:v>
                </c:pt>
                <c:pt idx="83">
                  <c:v>45842</c:v>
                </c:pt>
                <c:pt idx="84">
                  <c:v>45843</c:v>
                </c:pt>
                <c:pt idx="85">
                  <c:v>45844</c:v>
                </c:pt>
                <c:pt idx="86">
                  <c:v>45845</c:v>
                </c:pt>
                <c:pt idx="87">
                  <c:v>45846</c:v>
                </c:pt>
                <c:pt idx="88">
                  <c:v>45847</c:v>
                </c:pt>
                <c:pt idx="89">
                  <c:v>45848</c:v>
                </c:pt>
                <c:pt idx="90">
                  <c:v>45849</c:v>
                </c:pt>
                <c:pt idx="91">
                  <c:v>45850</c:v>
                </c:pt>
                <c:pt idx="92">
                  <c:v>45851</c:v>
                </c:pt>
                <c:pt idx="93">
                  <c:v>45852</c:v>
                </c:pt>
                <c:pt idx="94">
                  <c:v>45853</c:v>
                </c:pt>
                <c:pt idx="95">
                  <c:v>45854</c:v>
                </c:pt>
                <c:pt idx="96">
                  <c:v>45855</c:v>
                </c:pt>
                <c:pt idx="97">
                  <c:v>45856</c:v>
                </c:pt>
                <c:pt idx="98">
                  <c:v>45857</c:v>
                </c:pt>
                <c:pt idx="99">
                  <c:v>45858</c:v>
                </c:pt>
                <c:pt idx="100">
                  <c:v>45859</c:v>
                </c:pt>
                <c:pt idx="101">
                  <c:v>45860</c:v>
                </c:pt>
                <c:pt idx="102">
                  <c:v>45861</c:v>
                </c:pt>
                <c:pt idx="103">
                  <c:v>45862</c:v>
                </c:pt>
                <c:pt idx="104">
                  <c:v>45863</c:v>
                </c:pt>
                <c:pt idx="105">
                  <c:v>45864</c:v>
                </c:pt>
                <c:pt idx="106">
                  <c:v>45865</c:v>
                </c:pt>
                <c:pt idx="107">
                  <c:v>45866</c:v>
                </c:pt>
                <c:pt idx="108">
                  <c:v>45867</c:v>
                </c:pt>
                <c:pt idx="109">
                  <c:v>45868</c:v>
                </c:pt>
                <c:pt idx="110">
                  <c:v>45869</c:v>
                </c:pt>
                <c:pt idx="111">
                  <c:v>45870</c:v>
                </c:pt>
                <c:pt idx="112">
                  <c:v>45871</c:v>
                </c:pt>
                <c:pt idx="113">
                  <c:v>45872</c:v>
                </c:pt>
                <c:pt idx="114">
                  <c:v>45873</c:v>
                </c:pt>
                <c:pt idx="115">
                  <c:v>45874</c:v>
                </c:pt>
                <c:pt idx="116">
                  <c:v>45875</c:v>
                </c:pt>
                <c:pt idx="117">
                  <c:v>45876</c:v>
                </c:pt>
                <c:pt idx="118">
                  <c:v>45877</c:v>
                </c:pt>
                <c:pt idx="119">
                  <c:v>45878</c:v>
                </c:pt>
                <c:pt idx="120">
                  <c:v>45879</c:v>
                </c:pt>
                <c:pt idx="121">
                  <c:v>45880</c:v>
                </c:pt>
                <c:pt idx="122">
                  <c:v>45881</c:v>
                </c:pt>
                <c:pt idx="123">
                  <c:v>45882</c:v>
                </c:pt>
                <c:pt idx="124">
                  <c:v>45883</c:v>
                </c:pt>
                <c:pt idx="125">
                  <c:v>45884</c:v>
                </c:pt>
                <c:pt idx="126">
                  <c:v>45885</c:v>
                </c:pt>
                <c:pt idx="127">
                  <c:v>45886</c:v>
                </c:pt>
                <c:pt idx="128">
                  <c:v>45887</c:v>
                </c:pt>
                <c:pt idx="129">
                  <c:v>45888</c:v>
                </c:pt>
                <c:pt idx="130">
                  <c:v>45889</c:v>
                </c:pt>
                <c:pt idx="131">
                  <c:v>45890</c:v>
                </c:pt>
                <c:pt idx="132">
                  <c:v>45891</c:v>
                </c:pt>
                <c:pt idx="133">
                  <c:v>45892</c:v>
                </c:pt>
                <c:pt idx="134">
                  <c:v>45893</c:v>
                </c:pt>
                <c:pt idx="135">
                  <c:v>45894</c:v>
                </c:pt>
                <c:pt idx="136">
                  <c:v>45895</c:v>
                </c:pt>
                <c:pt idx="137">
                  <c:v>45896</c:v>
                </c:pt>
                <c:pt idx="138">
                  <c:v>45897</c:v>
                </c:pt>
                <c:pt idx="139">
                  <c:v>45898</c:v>
                </c:pt>
                <c:pt idx="140">
                  <c:v>45899</c:v>
                </c:pt>
                <c:pt idx="141">
                  <c:v>45900</c:v>
                </c:pt>
                <c:pt idx="142">
                  <c:v>45901</c:v>
                </c:pt>
                <c:pt idx="143">
                  <c:v>45902</c:v>
                </c:pt>
                <c:pt idx="144">
                  <c:v>45903</c:v>
                </c:pt>
                <c:pt idx="145">
                  <c:v>45904</c:v>
                </c:pt>
                <c:pt idx="146">
                  <c:v>45905</c:v>
                </c:pt>
                <c:pt idx="147">
                  <c:v>45906</c:v>
                </c:pt>
                <c:pt idx="148">
                  <c:v>45907</c:v>
                </c:pt>
                <c:pt idx="149">
                  <c:v>45908</c:v>
                </c:pt>
                <c:pt idx="150">
                  <c:v>45909</c:v>
                </c:pt>
                <c:pt idx="151">
                  <c:v>45910</c:v>
                </c:pt>
                <c:pt idx="152">
                  <c:v>45911</c:v>
                </c:pt>
                <c:pt idx="153">
                  <c:v>45912</c:v>
                </c:pt>
                <c:pt idx="154">
                  <c:v>45913</c:v>
                </c:pt>
                <c:pt idx="155">
                  <c:v>45914</c:v>
                </c:pt>
                <c:pt idx="156">
                  <c:v>45915</c:v>
                </c:pt>
                <c:pt idx="157">
                  <c:v>45916</c:v>
                </c:pt>
                <c:pt idx="158">
                  <c:v>45917</c:v>
                </c:pt>
                <c:pt idx="159">
                  <c:v>45918</c:v>
                </c:pt>
                <c:pt idx="160">
                  <c:v>45919</c:v>
                </c:pt>
                <c:pt idx="161">
                  <c:v>45920</c:v>
                </c:pt>
                <c:pt idx="162">
                  <c:v>45921</c:v>
                </c:pt>
                <c:pt idx="163">
                  <c:v>45922</c:v>
                </c:pt>
                <c:pt idx="164">
                  <c:v>45923</c:v>
                </c:pt>
                <c:pt idx="165">
                  <c:v>45924</c:v>
                </c:pt>
                <c:pt idx="166">
                  <c:v>45925</c:v>
                </c:pt>
                <c:pt idx="167">
                  <c:v>45926</c:v>
                </c:pt>
                <c:pt idx="168">
                  <c:v>45927</c:v>
                </c:pt>
                <c:pt idx="169">
                  <c:v>45928</c:v>
                </c:pt>
                <c:pt idx="170">
                  <c:v>45929</c:v>
                </c:pt>
                <c:pt idx="171">
                  <c:v>45930</c:v>
                </c:pt>
                <c:pt idx="172">
                  <c:v>45931</c:v>
                </c:pt>
                <c:pt idx="173">
                  <c:v>45932</c:v>
                </c:pt>
                <c:pt idx="174">
                  <c:v>45933</c:v>
                </c:pt>
                <c:pt idx="175">
                  <c:v>45934</c:v>
                </c:pt>
                <c:pt idx="176">
                  <c:v>45935</c:v>
                </c:pt>
                <c:pt idx="177">
                  <c:v>45936</c:v>
                </c:pt>
                <c:pt idx="178">
                  <c:v>45937</c:v>
                </c:pt>
                <c:pt idx="179">
                  <c:v>45938</c:v>
                </c:pt>
                <c:pt idx="180">
                  <c:v>45939</c:v>
                </c:pt>
                <c:pt idx="181">
                  <c:v>45940</c:v>
                </c:pt>
                <c:pt idx="182">
                  <c:v>45941</c:v>
                </c:pt>
                <c:pt idx="183">
                  <c:v>45942</c:v>
                </c:pt>
                <c:pt idx="184">
                  <c:v>45943</c:v>
                </c:pt>
                <c:pt idx="185">
                  <c:v>45944</c:v>
                </c:pt>
                <c:pt idx="186">
                  <c:v>45945</c:v>
                </c:pt>
                <c:pt idx="187">
                  <c:v>45946</c:v>
                </c:pt>
                <c:pt idx="188">
                  <c:v>45947</c:v>
                </c:pt>
                <c:pt idx="189">
                  <c:v>45948</c:v>
                </c:pt>
                <c:pt idx="190">
                  <c:v>45949</c:v>
                </c:pt>
                <c:pt idx="191">
                  <c:v>45950</c:v>
                </c:pt>
                <c:pt idx="192">
                  <c:v>45951</c:v>
                </c:pt>
                <c:pt idx="193">
                  <c:v>45952</c:v>
                </c:pt>
                <c:pt idx="194">
                  <c:v>45953</c:v>
                </c:pt>
                <c:pt idx="195">
                  <c:v>45954</c:v>
                </c:pt>
                <c:pt idx="196">
                  <c:v>45955</c:v>
                </c:pt>
                <c:pt idx="197">
                  <c:v>45956</c:v>
                </c:pt>
                <c:pt idx="198">
                  <c:v>45957</c:v>
                </c:pt>
                <c:pt idx="199">
                  <c:v>45958</c:v>
                </c:pt>
                <c:pt idx="200">
                  <c:v>45959</c:v>
                </c:pt>
                <c:pt idx="201">
                  <c:v>45960</c:v>
                </c:pt>
                <c:pt idx="202">
                  <c:v>45961</c:v>
                </c:pt>
                <c:pt idx="203">
                  <c:v>45962</c:v>
                </c:pt>
                <c:pt idx="204">
                  <c:v>45963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45969</c:v>
                </c:pt>
                <c:pt idx="211">
                  <c:v>45970</c:v>
                </c:pt>
                <c:pt idx="212">
                  <c:v>45971</c:v>
                </c:pt>
                <c:pt idx="213">
                  <c:v>45972</c:v>
                </c:pt>
                <c:pt idx="214">
                  <c:v>45973</c:v>
                </c:pt>
                <c:pt idx="215">
                  <c:v>45974</c:v>
                </c:pt>
                <c:pt idx="216">
                  <c:v>45975</c:v>
                </c:pt>
                <c:pt idx="217">
                  <c:v>45976</c:v>
                </c:pt>
                <c:pt idx="218">
                  <c:v>45977</c:v>
                </c:pt>
                <c:pt idx="219">
                  <c:v>45978</c:v>
                </c:pt>
                <c:pt idx="220">
                  <c:v>45979</c:v>
                </c:pt>
                <c:pt idx="221">
                  <c:v>45980</c:v>
                </c:pt>
                <c:pt idx="222">
                  <c:v>45981</c:v>
                </c:pt>
                <c:pt idx="223">
                  <c:v>45982</c:v>
                </c:pt>
                <c:pt idx="224">
                  <c:v>45983</c:v>
                </c:pt>
                <c:pt idx="225">
                  <c:v>45984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45990</c:v>
                </c:pt>
                <c:pt idx="232">
                  <c:v>45991</c:v>
                </c:pt>
                <c:pt idx="233">
                  <c:v>45992</c:v>
                </c:pt>
                <c:pt idx="234">
                  <c:v>45993</c:v>
                </c:pt>
                <c:pt idx="235">
                  <c:v>45994</c:v>
                </c:pt>
                <c:pt idx="236">
                  <c:v>45995</c:v>
                </c:pt>
                <c:pt idx="237">
                  <c:v>45996</c:v>
                </c:pt>
                <c:pt idx="238">
                  <c:v>45997</c:v>
                </c:pt>
                <c:pt idx="239">
                  <c:v>45998</c:v>
                </c:pt>
                <c:pt idx="240">
                  <c:v>45999</c:v>
                </c:pt>
                <c:pt idx="241">
                  <c:v>46000</c:v>
                </c:pt>
                <c:pt idx="242">
                  <c:v>46001</c:v>
                </c:pt>
                <c:pt idx="243">
                  <c:v>46002</c:v>
                </c:pt>
                <c:pt idx="244">
                  <c:v>46003</c:v>
                </c:pt>
                <c:pt idx="245">
                  <c:v>46004</c:v>
                </c:pt>
                <c:pt idx="246">
                  <c:v>46005</c:v>
                </c:pt>
                <c:pt idx="247">
                  <c:v>46006</c:v>
                </c:pt>
                <c:pt idx="248">
                  <c:v>46007</c:v>
                </c:pt>
                <c:pt idx="249">
                  <c:v>46008</c:v>
                </c:pt>
                <c:pt idx="250">
                  <c:v>46009</c:v>
                </c:pt>
                <c:pt idx="251">
                  <c:v>46010</c:v>
                </c:pt>
                <c:pt idx="252">
                  <c:v>46011</c:v>
                </c:pt>
                <c:pt idx="253">
                  <c:v>46012</c:v>
                </c:pt>
                <c:pt idx="254">
                  <c:v>46013</c:v>
                </c:pt>
                <c:pt idx="255">
                  <c:v>46014</c:v>
                </c:pt>
                <c:pt idx="256">
                  <c:v>46015</c:v>
                </c:pt>
                <c:pt idx="257">
                  <c:v>46016</c:v>
                </c:pt>
                <c:pt idx="258">
                  <c:v>46017</c:v>
                </c:pt>
                <c:pt idx="259">
                  <c:v>46018</c:v>
                </c:pt>
                <c:pt idx="260">
                  <c:v>46019</c:v>
                </c:pt>
                <c:pt idx="261">
                  <c:v>46020</c:v>
                </c:pt>
                <c:pt idx="262">
                  <c:v>46021</c:v>
                </c:pt>
                <c:pt idx="263">
                  <c:v>46022</c:v>
                </c:pt>
                <c:pt idx="264">
                  <c:v>46023</c:v>
                </c:pt>
                <c:pt idx="265">
                  <c:v>46024</c:v>
                </c:pt>
                <c:pt idx="266">
                  <c:v>46025</c:v>
                </c:pt>
                <c:pt idx="267">
                  <c:v>46026</c:v>
                </c:pt>
                <c:pt idx="268">
                  <c:v>46027</c:v>
                </c:pt>
                <c:pt idx="269">
                  <c:v>46028</c:v>
                </c:pt>
                <c:pt idx="270">
                  <c:v>46029</c:v>
                </c:pt>
                <c:pt idx="271">
                  <c:v>46030</c:v>
                </c:pt>
                <c:pt idx="272">
                  <c:v>46031</c:v>
                </c:pt>
                <c:pt idx="273">
                  <c:v>46032</c:v>
                </c:pt>
                <c:pt idx="274">
                  <c:v>46033</c:v>
                </c:pt>
                <c:pt idx="275">
                  <c:v>46034</c:v>
                </c:pt>
                <c:pt idx="276">
                  <c:v>46035</c:v>
                </c:pt>
                <c:pt idx="277">
                  <c:v>46036</c:v>
                </c:pt>
                <c:pt idx="278">
                  <c:v>46037</c:v>
                </c:pt>
                <c:pt idx="279">
                  <c:v>46038</c:v>
                </c:pt>
                <c:pt idx="280">
                  <c:v>46039</c:v>
                </c:pt>
                <c:pt idx="281">
                  <c:v>46040</c:v>
                </c:pt>
                <c:pt idx="282">
                  <c:v>46041</c:v>
                </c:pt>
                <c:pt idx="283">
                  <c:v>46042</c:v>
                </c:pt>
                <c:pt idx="284">
                  <c:v>46043</c:v>
                </c:pt>
                <c:pt idx="285">
                  <c:v>46044</c:v>
                </c:pt>
                <c:pt idx="286">
                  <c:v>46045</c:v>
                </c:pt>
                <c:pt idx="287">
                  <c:v>46046</c:v>
                </c:pt>
                <c:pt idx="288">
                  <c:v>46047</c:v>
                </c:pt>
                <c:pt idx="289">
                  <c:v>46048</c:v>
                </c:pt>
                <c:pt idx="290">
                  <c:v>46049</c:v>
                </c:pt>
                <c:pt idx="291">
                  <c:v>46050</c:v>
                </c:pt>
                <c:pt idx="292">
                  <c:v>46051</c:v>
                </c:pt>
                <c:pt idx="293">
                  <c:v>46052</c:v>
                </c:pt>
                <c:pt idx="294">
                  <c:v>46053</c:v>
                </c:pt>
                <c:pt idx="295">
                  <c:v>46054</c:v>
                </c:pt>
                <c:pt idx="296">
                  <c:v>46055</c:v>
                </c:pt>
                <c:pt idx="297">
                  <c:v>46056</c:v>
                </c:pt>
                <c:pt idx="298">
                  <c:v>46057</c:v>
                </c:pt>
                <c:pt idx="299">
                  <c:v>46058</c:v>
                </c:pt>
                <c:pt idx="300">
                  <c:v>46059</c:v>
                </c:pt>
                <c:pt idx="301">
                  <c:v>46060</c:v>
                </c:pt>
                <c:pt idx="302">
                  <c:v>46061</c:v>
                </c:pt>
                <c:pt idx="303">
                  <c:v>46062</c:v>
                </c:pt>
                <c:pt idx="304">
                  <c:v>46063</c:v>
                </c:pt>
                <c:pt idx="305">
                  <c:v>46064</c:v>
                </c:pt>
                <c:pt idx="306">
                  <c:v>46065</c:v>
                </c:pt>
                <c:pt idx="307">
                  <c:v>46066</c:v>
                </c:pt>
                <c:pt idx="308">
                  <c:v>46067</c:v>
                </c:pt>
                <c:pt idx="309">
                  <c:v>46068</c:v>
                </c:pt>
                <c:pt idx="310">
                  <c:v>46069</c:v>
                </c:pt>
                <c:pt idx="311">
                  <c:v>46070</c:v>
                </c:pt>
                <c:pt idx="312">
                  <c:v>46071</c:v>
                </c:pt>
                <c:pt idx="313">
                  <c:v>46072</c:v>
                </c:pt>
                <c:pt idx="314">
                  <c:v>46073</c:v>
                </c:pt>
                <c:pt idx="315">
                  <c:v>46074</c:v>
                </c:pt>
                <c:pt idx="316">
                  <c:v>46075</c:v>
                </c:pt>
                <c:pt idx="317">
                  <c:v>46076</c:v>
                </c:pt>
                <c:pt idx="318">
                  <c:v>46077</c:v>
                </c:pt>
                <c:pt idx="319">
                  <c:v>46078</c:v>
                </c:pt>
                <c:pt idx="320">
                  <c:v>46079</c:v>
                </c:pt>
                <c:pt idx="321">
                  <c:v>46080</c:v>
                </c:pt>
                <c:pt idx="322">
                  <c:v>46081</c:v>
                </c:pt>
                <c:pt idx="323">
                  <c:v>46082</c:v>
                </c:pt>
                <c:pt idx="324">
                  <c:v>46083</c:v>
                </c:pt>
                <c:pt idx="325">
                  <c:v>46084</c:v>
                </c:pt>
                <c:pt idx="326">
                  <c:v>46085</c:v>
                </c:pt>
                <c:pt idx="327">
                  <c:v>46086</c:v>
                </c:pt>
                <c:pt idx="328">
                  <c:v>46087</c:v>
                </c:pt>
                <c:pt idx="329">
                  <c:v>46088</c:v>
                </c:pt>
                <c:pt idx="330">
                  <c:v>46089</c:v>
                </c:pt>
                <c:pt idx="331">
                  <c:v>46090</c:v>
                </c:pt>
                <c:pt idx="332">
                  <c:v>46091</c:v>
                </c:pt>
                <c:pt idx="333">
                  <c:v>46092</c:v>
                </c:pt>
                <c:pt idx="334">
                  <c:v>46093</c:v>
                </c:pt>
                <c:pt idx="335">
                  <c:v>46094</c:v>
                </c:pt>
                <c:pt idx="336">
                  <c:v>46095</c:v>
                </c:pt>
                <c:pt idx="337">
                  <c:v>46096</c:v>
                </c:pt>
                <c:pt idx="338">
                  <c:v>46097</c:v>
                </c:pt>
                <c:pt idx="339">
                  <c:v>46098</c:v>
                </c:pt>
                <c:pt idx="340">
                  <c:v>46099</c:v>
                </c:pt>
                <c:pt idx="341">
                  <c:v>46100</c:v>
                </c:pt>
                <c:pt idx="342">
                  <c:v>46101</c:v>
                </c:pt>
                <c:pt idx="343">
                  <c:v>46102</c:v>
                </c:pt>
                <c:pt idx="344">
                  <c:v>46103</c:v>
                </c:pt>
                <c:pt idx="345">
                  <c:v>46104</c:v>
                </c:pt>
                <c:pt idx="346">
                  <c:v>46105</c:v>
                </c:pt>
                <c:pt idx="347">
                  <c:v>46106</c:v>
                </c:pt>
                <c:pt idx="348">
                  <c:v>46107</c:v>
                </c:pt>
                <c:pt idx="349">
                  <c:v>46108</c:v>
                </c:pt>
                <c:pt idx="350">
                  <c:v>46109</c:v>
                </c:pt>
                <c:pt idx="351">
                  <c:v>46110</c:v>
                </c:pt>
                <c:pt idx="352">
                  <c:v>46111</c:v>
                </c:pt>
                <c:pt idx="353">
                  <c:v>46112</c:v>
                </c:pt>
                <c:pt idx="354">
                  <c:v>46113</c:v>
                </c:pt>
                <c:pt idx="355">
                  <c:v>46114</c:v>
                </c:pt>
                <c:pt idx="356">
                  <c:v>46115</c:v>
                </c:pt>
                <c:pt idx="357">
                  <c:v>46116</c:v>
                </c:pt>
                <c:pt idx="358">
                  <c:v>46117</c:v>
                </c:pt>
                <c:pt idx="359">
                  <c:v>46118</c:v>
                </c:pt>
                <c:pt idx="360">
                  <c:v>46119</c:v>
                </c:pt>
                <c:pt idx="361">
                  <c:v>46120</c:v>
                </c:pt>
                <c:pt idx="362">
                  <c:v>46121</c:v>
                </c:pt>
                <c:pt idx="363">
                  <c:v>46122</c:v>
                </c:pt>
                <c:pt idx="364">
                  <c:v>46123</c:v>
                </c:pt>
              </c:numCache>
            </c:numRef>
          </c:cat>
          <c:val>
            <c:numRef>
              <c:f>'pricing intermédiation '!$AA$5:$AA$369</c:f>
              <c:numCache>
                <c:formatCode>0.00%</c:formatCode>
                <c:ptCount val="365"/>
                <c:pt idx="0">
                  <c:v>3.4000000000000002E-2</c:v>
                </c:pt>
                <c:pt idx="1">
                  <c:v>5.1399999999999994E-2</c:v>
                </c:pt>
                <c:pt idx="2">
                  <c:v>4.9500000000000002E-2</c:v>
                </c:pt>
                <c:pt idx="3">
                  <c:v>4.7699999999999992E-2</c:v>
                </c:pt>
                <c:pt idx="4">
                  <c:v>4.7E-2</c:v>
                </c:pt>
                <c:pt idx="5">
                  <c:v>4.36E-2</c:v>
                </c:pt>
                <c:pt idx="6">
                  <c:v>4.6500000000000007E-2</c:v>
                </c:pt>
                <c:pt idx="7">
                  <c:v>4.2500000000000003E-2</c:v>
                </c:pt>
                <c:pt idx="8">
                  <c:v>4.6300000000000001E-2</c:v>
                </c:pt>
                <c:pt idx="9">
                  <c:v>4.1700000000000001E-2</c:v>
                </c:pt>
                <c:pt idx="10">
                  <c:v>4.4000000000000004E-2</c:v>
                </c:pt>
                <c:pt idx="11">
                  <c:v>4.8000000000000001E-2</c:v>
                </c:pt>
                <c:pt idx="12">
                  <c:v>3.61E-2</c:v>
                </c:pt>
                <c:pt idx="13">
                  <c:v>4.4000000000000004E-2</c:v>
                </c:pt>
                <c:pt idx="14">
                  <c:v>4.1700000000000001E-2</c:v>
                </c:pt>
                <c:pt idx="15">
                  <c:v>4.2000000000000003E-2</c:v>
                </c:pt>
                <c:pt idx="16">
                  <c:v>4.3400000000000001E-2</c:v>
                </c:pt>
                <c:pt idx="17">
                  <c:v>4.6799999999999994E-2</c:v>
                </c:pt>
                <c:pt idx="18">
                  <c:v>4.7500000000000001E-2</c:v>
                </c:pt>
                <c:pt idx="19">
                  <c:v>4.53E-2</c:v>
                </c:pt>
                <c:pt idx="20">
                  <c:v>4.6500000000000007E-2</c:v>
                </c:pt>
                <c:pt idx="21">
                  <c:v>4.5599999999999995E-2</c:v>
                </c:pt>
                <c:pt idx="22">
                  <c:v>4.9599999999999998E-2</c:v>
                </c:pt>
                <c:pt idx="23">
                  <c:v>4.7800000000000002E-2</c:v>
                </c:pt>
                <c:pt idx="24">
                  <c:v>4.4900000000000002E-2</c:v>
                </c:pt>
                <c:pt idx="25">
                  <c:v>5.1200000000000002E-2</c:v>
                </c:pt>
                <c:pt idx="26">
                  <c:v>4.7300000000000002E-2</c:v>
                </c:pt>
                <c:pt idx="27">
                  <c:v>4.8099999999999997E-2</c:v>
                </c:pt>
                <c:pt idx="28">
                  <c:v>4.41E-2</c:v>
                </c:pt>
                <c:pt idx="29">
                  <c:v>5.1500000000000004E-2</c:v>
                </c:pt>
                <c:pt idx="30">
                  <c:v>4.4699999999999997E-2</c:v>
                </c:pt>
                <c:pt idx="31">
                  <c:v>4.9100000000000005E-2</c:v>
                </c:pt>
                <c:pt idx="32">
                  <c:v>5.1200000000000002E-2</c:v>
                </c:pt>
                <c:pt idx="33">
                  <c:v>4.8899999999999999E-2</c:v>
                </c:pt>
                <c:pt idx="34">
                  <c:v>4.87E-2</c:v>
                </c:pt>
                <c:pt idx="35">
                  <c:v>5.21E-2</c:v>
                </c:pt>
                <c:pt idx="36">
                  <c:v>4.9699999999999994E-2</c:v>
                </c:pt>
                <c:pt idx="37">
                  <c:v>6.1500000000000006E-2</c:v>
                </c:pt>
                <c:pt idx="38">
                  <c:v>4.3200000000000002E-2</c:v>
                </c:pt>
                <c:pt idx="39">
                  <c:v>5.3899999999999997E-2</c:v>
                </c:pt>
                <c:pt idx="40">
                  <c:v>5.3399999999999996E-2</c:v>
                </c:pt>
                <c:pt idx="41">
                  <c:v>4.7400000000000005E-2</c:v>
                </c:pt>
                <c:pt idx="42">
                  <c:v>5.4699999999999999E-2</c:v>
                </c:pt>
                <c:pt idx="43">
                  <c:v>4.87E-2</c:v>
                </c:pt>
                <c:pt idx="44">
                  <c:v>5.5800000000000002E-2</c:v>
                </c:pt>
                <c:pt idx="45">
                  <c:v>5.1399999999999994E-2</c:v>
                </c:pt>
                <c:pt idx="46">
                  <c:v>5.3399999999999996E-2</c:v>
                </c:pt>
                <c:pt idx="47">
                  <c:v>5.1799999999999999E-2</c:v>
                </c:pt>
                <c:pt idx="48">
                  <c:v>4.8399999999999999E-2</c:v>
                </c:pt>
                <c:pt idx="49">
                  <c:v>5.7599999999999998E-2</c:v>
                </c:pt>
                <c:pt idx="50">
                  <c:v>4.5999999999999999E-2</c:v>
                </c:pt>
                <c:pt idx="51">
                  <c:v>5.2000000000000005E-2</c:v>
                </c:pt>
                <c:pt idx="52">
                  <c:v>5.7699999999999994E-2</c:v>
                </c:pt>
                <c:pt idx="53">
                  <c:v>5.0499999999999996E-2</c:v>
                </c:pt>
                <c:pt idx="54">
                  <c:v>5.2400000000000002E-2</c:v>
                </c:pt>
                <c:pt idx="55">
                  <c:v>5.4900000000000004E-2</c:v>
                </c:pt>
                <c:pt idx="56">
                  <c:v>4.8799999999999996E-2</c:v>
                </c:pt>
                <c:pt idx="57">
                  <c:v>6.0199999999999997E-2</c:v>
                </c:pt>
                <c:pt idx="58">
                  <c:v>5.5599999999999997E-2</c:v>
                </c:pt>
                <c:pt idx="59">
                  <c:v>5.7500000000000002E-2</c:v>
                </c:pt>
                <c:pt idx="60">
                  <c:v>5.6100000000000004E-2</c:v>
                </c:pt>
                <c:pt idx="61">
                  <c:v>5.5199999999999999E-2</c:v>
                </c:pt>
                <c:pt idx="62">
                  <c:v>5.4100000000000002E-2</c:v>
                </c:pt>
                <c:pt idx="63">
                  <c:v>5.6100000000000004E-2</c:v>
                </c:pt>
                <c:pt idx="64">
                  <c:v>6.3200000000000006E-2</c:v>
                </c:pt>
                <c:pt idx="65">
                  <c:v>6.1200000000000004E-2</c:v>
                </c:pt>
                <c:pt idx="66">
                  <c:v>6.1500000000000006E-2</c:v>
                </c:pt>
                <c:pt idx="67">
                  <c:v>4.6799999999999994E-2</c:v>
                </c:pt>
                <c:pt idx="68">
                  <c:v>4.8300000000000003E-2</c:v>
                </c:pt>
                <c:pt idx="69">
                  <c:v>4.7199999999999999E-2</c:v>
                </c:pt>
                <c:pt idx="70">
                  <c:v>5.5E-2</c:v>
                </c:pt>
                <c:pt idx="71">
                  <c:v>5.1399999999999994E-2</c:v>
                </c:pt>
                <c:pt idx="72">
                  <c:v>4.5899999999999996E-2</c:v>
                </c:pt>
                <c:pt idx="73">
                  <c:v>4.9400000000000006E-2</c:v>
                </c:pt>
                <c:pt idx="74">
                  <c:v>4.82E-2</c:v>
                </c:pt>
                <c:pt idx="75">
                  <c:v>5.4600000000000003E-2</c:v>
                </c:pt>
                <c:pt idx="76">
                  <c:v>4.9299999999999997E-2</c:v>
                </c:pt>
                <c:pt idx="77">
                  <c:v>5.6299999999999996E-2</c:v>
                </c:pt>
                <c:pt idx="78">
                  <c:v>4.5700000000000005E-2</c:v>
                </c:pt>
                <c:pt idx="79">
                  <c:v>5.7200000000000001E-2</c:v>
                </c:pt>
                <c:pt idx="80">
                  <c:v>4.4900000000000002E-2</c:v>
                </c:pt>
                <c:pt idx="81">
                  <c:v>5.2400000000000002E-2</c:v>
                </c:pt>
                <c:pt idx="82">
                  <c:v>5.4000000000000006E-2</c:v>
                </c:pt>
                <c:pt idx="83">
                  <c:v>5.1399999999999994E-2</c:v>
                </c:pt>
                <c:pt idx="84">
                  <c:v>5.4199999999999998E-2</c:v>
                </c:pt>
                <c:pt idx="85">
                  <c:v>5.0799999999999998E-2</c:v>
                </c:pt>
                <c:pt idx="86">
                  <c:v>5.5999999999999994E-2</c:v>
                </c:pt>
                <c:pt idx="87">
                  <c:v>5.0499999999999996E-2</c:v>
                </c:pt>
                <c:pt idx="88">
                  <c:v>5.2300000000000006E-2</c:v>
                </c:pt>
                <c:pt idx="89">
                  <c:v>5.4900000000000004E-2</c:v>
                </c:pt>
                <c:pt idx="90">
                  <c:v>4.8899999999999999E-2</c:v>
                </c:pt>
                <c:pt idx="91">
                  <c:v>4.5100000000000001E-2</c:v>
                </c:pt>
                <c:pt idx="92">
                  <c:v>5.2699999999999997E-2</c:v>
                </c:pt>
                <c:pt idx="93">
                  <c:v>5.2300000000000006E-2</c:v>
                </c:pt>
                <c:pt idx="94">
                  <c:v>4.5700000000000005E-2</c:v>
                </c:pt>
                <c:pt idx="95">
                  <c:v>5.1399999999999994E-2</c:v>
                </c:pt>
                <c:pt idx="96">
                  <c:v>5.28E-2</c:v>
                </c:pt>
                <c:pt idx="97">
                  <c:v>4.8000000000000001E-2</c:v>
                </c:pt>
                <c:pt idx="98">
                  <c:v>5.0199999999999995E-2</c:v>
                </c:pt>
                <c:pt idx="99">
                  <c:v>5.3800000000000001E-2</c:v>
                </c:pt>
                <c:pt idx="100">
                  <c:v>5.3699999999999998E-2</c:v>
                </c:pt>
                <c:pt idx="101">
                  <c:v>5.0199999999999995E-2</c:v>
                </c:pt>
                <c:pt idx="102">
                  <c:v>4.8899999999999999E-2</c:v>
                </c:pt>
                <c:pt idx="103">
                  <c:v>5.5099999999999996E-2</c:v>
                </c:pt>
                <c:pt idx="104">
                  <c:v>5.0300000000000004E-2</c:v>
                </c:pt>
                <c:pt idx="105">
                  <c:v>4.9400000000000006E-2</c:v>
                </c:pt>
                <c:pt idx="106">
                  <c:v>5.2999999999999999E-2</c:v>
                </c:pt>
                <c:pt idx="107">
                  <c:v>5.04E-2</c:v>
                </c:pt>
                <c:pt idx="108">
                  <c:v>5.6100000000000004E-2</c:v>
                </c:pt>
                <c:pt idx="109">
                  <c:v>4.0300000000000002E-2</c:v>
                </c:pt>
                <c:pt idx="110">
                  <c:v>6.3500000000000001E-2</c:v>
                </c:pt>
                <c:pt idx="111">
                  <c:v>4.7800000000000002E-2</c:v>
                </c:pt>
                <c:pt idx="112">
                  <c:v>5.8099999999999999E-2</c:v>
                </c:pt>
                <c:pt idx="113">
                  <c:v>5.2400000000000002E-2</c:v>
                </c:pt>
                <c:pt idx="114">
                  <c:v>5.5199999999999999E-2</c:v>
                </c:pt>
                <c:pt idx="115">
                  <c:v>5.2199999999999996E-2</c:v>
                </c:pt>
                <c:pt idx="116">
                  <c:v>5.6399999999999999E-2</c:v>
                </c:pt>
                <c:pt idx="117">
                  <c:v>5.28E-2</c:v>
                </c:pt>
                <c:pt idx="118">
                  <c:v>5.67E-2</c:v>
                </c:pt>
                <c:pt idx="119">
                  <c:v>5.0700000000000002E-2</c:v>
                </c:pt>
                <c:pt idx="120">
                  <c:v>5.1500000000000004E-2</c:v>
                </c:pt>
                <c:pt idx="121">
                  <c:v>5.16E-2</c:v>
                </c:pt>
                <c:pt idx="122">
                  <c:v>5.28E-2</c:v>
                </c:pt>
                <c:pt idx="123">
                  <c:v>6.0299999999999999E-2</c:v>
                </c:pt>
                <c:pt idx="124">
                  <c:v>4.7400000000000005E-2</c:v>
                </c:pt>
                <c:pt idx="125">
                  <c:v>5.7500000000000002E-2</c:v>
                </c:pt>
                <c:pt idx="126">
                  <c:v>6.2600000000000003E-2</c:v>
                </c:pt>
                <c:pt idx="127">
                  <c:v>5.7200000000000001E-2</c:v>
                </c:pt>
                <c:pt idx="128">
                  <c:v>6.6900000000000001E-2</c:v>
                </c:pt>
                <c:pt idx="129">
                  <c:v>5.4600000000000003E-2</c:v>
                </c:pt>
                <c:pt idx="130">
                  <c:v>6.6699999999999995E-2</c:v>
                </c:pt>
                <c:pt idx="131">
                  <c:v>6.4100000000000004E-2</c:v>
                </c:pt>
                <c:pt idx="132">
                  <c:v>6.2100000000000002E-2</c:v>
                </c:pt>
                <c:pt idx="133">
                  <c:v>6.2100000000000002E-2</c:v>
                </c:pt>
                <c:pt idx="134">
                  <c:v>5.8400000000000001E-2</c:v>
                </c:pt>
                <c:pt idx="135">
                  <c:v>6.9699999999999998E-2</c:v>
                </c:pt>
                <c:pt idx="136">
                  <c:v>5.8700000000000002E-2</c:v>
                </c:pt>
                <c:pt idx="137">
                  <c:v>6.25E-2</c:v>
                </c:pt>
                <c:pt idx="138">
                  <c:v>6.0999999999999999E-2</c:v>
                </c:pt>
                <c:pt idx="139">
                  <c:v>5.6799999999999996E-2</c:v>
                </c:pt>
                <c:pt idx="140">
                  <c:v>5.8799999999999998E-2</c:v>
                </c:pt>
                <c:pt idx="141">
                  <c:v>5.5E-2</c:v>
                </c:pt>
                <c:pt idx="142">
                  <c:v>6.0100000000000001E-2</c:v>
                </c:pt>
                <c:pt idx="143">
                  <c:v>5.91E-2</c:v>
                </c:pt>
                <c:pt idx="144">
                  <c:v>6.2899999999999998E-2</c:v>
                </c:pt>
                <c:pt idx="145">
                  <c:v>5.3899999999999997E-2</c:v>
                </c:pt>
                <c:pt idx="146">
                  <c:v>5.7999999999999996E-2</c:v>
                </c:pt>
                <c:pt idx="147">
                  <c:v>6.08E-2</c:v>
                </c:pt>
                <c:pt idx="148">
                  <c:v>6.0100000000000001E-2</c:v>
                </c:pt>
                <c:pt idx="149">
                  <c:v>5.96E-2</c:v>
                </c:pt>
                <c:pt idx="150">
                  <c:v>5.8200000000000002E-2</c:v>
                </c:pt>
                <c:pt idx="151">
                  <c:v>6.3399999999999998E-2</c:v>
                </c:pt>
                <c:pt idx="152">
                  <c:v>5.91E-2</c:v>
                </c:pt>
                <c:pt idx="153">
                  <c:v>6.6199999999999995E-2</c:v>
                </c:pt>
                <c:pt idx="154">
                  <c:v>6.6199999999999995E-2</c:v>
                </c:pt>
                <c:pt idx="155">
                  <c:v>5.74E-2</c:v>
                </c:pt>
                <c:pt idx="156">
                  <c:v>6.2300000000000001E-2</c:v>
                </c:pt>
                <c:pt idx="157">
                  <c:v>5.96E-2</c:v>
                </c:pt>
                <c:pt idx="158">
                  <c:v>6.5199999999999994E-2</c:v>
                </c:pt>
                <c:pt idx="159">
                  <c:v>6.08E-2</c:v>
                </c:pt>
                <c:pt idx="160">
                  <c:v>6.3099999999999989E-2</c:v>
                </c:pt>
                <c:pt idx="161">
                  <c:v>6.6400000000000001E-2</c:v>
                </c:pt>
                <c:pt idx="162">
                  <c:v>6.5700000000000008E-2</c:v>
                </c:pt>
                <c:pt idx="163">
                  <c:v>6.7099999999999993E-2</c:v>
                </c:pt>
                <c:pt idx="164">
                  <c:v>5.9900000000000002E-2</c:v>
                </c:pt>
                <c:pt idx="165">
                  <c:v>6.7599999999999993E-2</c:v>
                </c:pt>
                <c:pt idx="166">
                  <c:v>6.13E-2</c:v>
                </c:pt>
                <c:pt idx="167">
                  <c:v>6.0899999999999996E-2</c:v>
                </c:pt>
                <c:pt idx="168">
                  <c:v>5.5999999999999994E-2</c:v>
                </c:pt>
                <c:pt idx="169">
                  <c:v>6.0100000000000001E-2</c:v>
                </c:pt>
                <c:pt idx="170">
                  <c:v>5.8499999999999996E-2</c:v>
                </c:pt>
                <c:pt idx="171">
                  <c:v>5.5E-2</c:v>
                </c:pt>
                <c:pt idx="172">
                  <c:v>5.5199999999999999E-2</c:v>
                </c:pt>
                <c:pt idx="173">
                  <c:v>5.91E-2</c:v>
                </c:pt>
                <c:pt idx="174">
                  <c:v>5.5599999999999997E-2</c:v>
                </c:pt>
                <c:pt idx="175">
                  <c:v>5.7200000000000001E-2</c:v>
                </c:pt>
                <c:pt idx="176">
                  <c:v>5.5E-2</c:v>
                </c:pt>
                <c:pt idx="177">
                  <c:v>5.2699999999999997E-2</c:v>
                </c:pt>
                <c:pt idx="178">
                  <c:v>6.13E-2</c:v>
                </c:pt>
                <c:pt idx="179">
                  <c:v>5.2699999999999997E-2</c:v>
                </c:pt>
                <c:pt idx="180">
                  <c:v>5.5199999999999999E-2</c:v>
                </c:pt>
                <c:pt idx="181">
                  <c:v>5.5800000000000002E-2</c:v>
                </c:pt>
                <c:pt idx="182">
                  <c:v>6.54E-2</c:v>
                </c:pt>
                <c:pt idx="183">
                  <c:v>5.1900000000000002E-2</c:v>
                </c:pt>
                <c:pt idx="184">
                  <c:v>6.3600000000000004E-2</c:v>
                </c:pt>
                <c:pt idx="185">
                  <c:v>5.33E-2</c:v>
                </c:pt>
                <c:pt idx="186">
                  <c:v>5.5999999999999994E-2</c:v>
                </c:pt>
                <c:pt idx="187">
                  <c:v>5.4900000000000004E-2</c:v>
                </c:pt>
                <c:pt idx="188">
                  <c:v>5.57E-2</c:v>
                </c:pt>
                <c:pt idx="189">
                  <c:v>5.28E-2</c:v>
                </c:pt>
                <c:pt idx="190">
                  <c:v>5.5099999999999996E-2</c:v>
                </c:pt>
                <c:pt idx="191">
                  <c:v>5.6799999999999996E-2</c:v>
                </c:pt>
                <c:pt idx="192">
                  <c:v>5.3800000000000001E-2</c:v>
                </c:pt>
                <c:pt idx="193">
                  <c:v>5.5999999999999994E-2</c:v>
                </c:pt>
                <c:pt idx="194">
                  <c:v>5.5300000000000002E-2</c:v>
                </c:pt>
                <c:pt idx="195">
                  <c:v>5.5599999999999997E-2</c:v>
                </c:pt>
                <c:pt idx="196">
                  <c:v>5.5599999999999997E-2</c:v>
                </c:pt>
                <c:pt idx="197">
                  <c:v>5.4100000000000002E-2</c:v>
                </c:pt>
                <c:pt idx="198">
                  <c:v>5.5999999999999994E-2</c:v>
                </c:pt>
                <c:pt idx="199">
                  <c:v>4.7199999999999999E-2</c:v>
                </c:pt>
                <c:pt idx="200">
                  <c:v>5.6600000000000004E-2</c:v>
                </c:pt>
                <c:pt idx="201">
                  <c:v>5.2600000000000001E-2</c:v>
                </c:pt>
                <c:pt idx="202">
                  <c:v>5.2600000000000001E-2</c:v>
                </c:pt>
                <c:pt idx="203">
                  <c:v>5.0199999999999995E-2</c:v>
                </c:pt>
                <c:pt idx="204">
                  <c:v>5.21E-2</c:v>
                </c:pt>
                <c:pt idx="205">
                  <c:v>5.7599999999999998E-2</c:v>
                </c:pt>
                <c:pt idx="206">
                  <c:v>5.5199999999999999E-2</c:v>
                </c:pt>
                <c:pt idx="207">
                  <c:v>5.74E-2</c:v>
                </c:pt>
                <c:pt idx="208">
                  <c:v>4.9100000000000005E-2</c:v>
                </c:pt>
                <c:pt idx="209">
                  <c:v>6.3700000000000007E-2</c:v>
                </c:pt>
                <c:pt idx="210">
                  <c:v>5.91E-2</c:v>
                </c:pt>
                <c:pt idx="211">
                  <c:v>7.51E-2</c:v>
                </c:pt>
                <c:pt idx="212">
                  <c:v>7.7600000000000002E-2</c:v>
                </c:pt>
                <c:pt idx="213">
                  <c:v>5.7999999999999996E-2</c:v>
                </c:pt>
                <c:pt idx="214">
                  <c:v>6.3E-2</c:v>
                </c:pt>
                <c:pt idx="215">
                  <c:v>5.7300000000000004E-2</c:v>
                </c:pt>
                <c:pt idx="216">
                  <c:v>6.0899999999999996E-2</c:v>
                </c:pt>
                <c:pt idx="217">
                  <c:v>5.33E-2</c:v>
                </c:pt>
                <c:pt idx="218">
                  <c:v>5.4100000000000002E-2</c:v>
                </c:pt>
                <c:pt idx="219">
                  <c:v>6.6600000000000006E-2</c:v>
                </c:pt>
                <c:pt idx="220">
                  <c:v>5.4299999999999994E-2</c:v>
                </c:pt>
                <c:pt idx="221">
                  <c:v>4.9599999999999998E-2</c:v>
                </c:pt>
                <c:pt idx="222">
                  <c:v>6.5700000000000008E-2</c:v>
                </c:pt>
                <c:pt idx="223">
                  <c:v>5.5300000000000002E-2</c:v>
                </c:pt>
                <c:pt idx="224">
                  <c:v>4.8600000000000004E-2</c:v>
                </c:pt>
                <c:pt idx="225">
                  <c:v>5.3699999999999998E-2</c:v>
                </c:pt>
                <c:pt idx="226">
                  <c:v>5.5800000000000002E-2</c:v>
                </c:pt>
                <c:pt idx="227">
                  <c:v>5.9299999999999999E-2</c:v>
                </c:pt>
                <c:pt idx="228">
                  <c:v>5.3600000000000002E-2</c:v>
                </c:pt>
                <c:pt idx="229">
                  <c:v>5.6500000000000002E-2</c:v>
                </c:pt>
                <c:pt idx="230">
                  <c:v>4.5700000000000005E-2</c:v>
                </c:pt>
                <c:pt idx="231">
                  <c:v>5.1799999999999999E-2</c:v>
                </c:pt>
                <c:pt idx="232">
                  <c:v>4.5599999999999995E-2</c:v>
                </c:pt>
                <c:pt idx="233">
                  <c:v>5.0099999999999999E-2</c:v>
                </c:pt>
                <c:pt idx="234">
                  <c:v>4.6399999999999997E-2</c:v>
                </c:pt>
                <c:pt idx="235">
                  <c:v>5.3399999999999996E-2</c:v>
                </c:pt>
                <c:pt idx="236">
                  <c:v>4.5199999999999997E-2</c:v>
                </c:pt>
                <c:pt idx="237">
                  <c:v>4.7500000000000001E-2</c:v>
                </c:pt>
                <c:pt idx="238">
                  <c:v>5.1399999999999994E-2</c:v>
                </c:pt>
                <c:pt idx="239">
                  <c:v>4.5999999999999999E-2</c:v>
                </c:pt>
                <c:pt idx="240">
                  <c:v>5.0900000000000001E-2</c:v>
                </c:pt>
                <c:pt idx="241">
                  <c:v>4.5499999999999999E-2</c:v>
                </c:pt>
                <c:pt idx="242">
                  <c:v>5.1299999999999998E-2</c:v>
                </c:pt>
                <c:pt idx="243">
                  <c:v>4.58E-2</c:v>
                </c:pt>
                <c:pt idx="244">
                  <c:v>4.7500000000000001E-2</c:v>
                </c:pt>
                <c:pt idx="245">
                  <c:v>5.2499999999999998E-2</c:v>
                </c:pt>
                <c:pt idx="246">
                  <c:v>4.7599999999999996E-2</c:v>
                </c:pt>
                <c:pt idx="247">
                  <c:v>5.1900000000000002E-2</c:v>
                </c:pt>
                <c:pt idx="248">
                  <c:v>4.9100000000000005E-2</c:v>
                </c:pt>
                <c:pt idx="249">
                  <c:v>4.53E-2</c:v>
                </c:pt>
                <c:pt idx="250">
                  <c:v>5.3699999999999998E-2</c:v>
                </c:pt>
                <c:pt idx="251">
                  <c:v>4.7500000000000001E-2</c:v>
                </c:pt>
                <c:pt idx="252">
                  <c:v>4.3899999999999995E-2</c:v>
                </c:pt>
                <c:pt idx="253">
                  <c:v>4.8399999999999999E-2</c:v>
                </c:pt>
                <c:pt idx="254">
                  <c:v>4.7800000000000002E-2</c:v>
                </c:pt>
                <c:pt idx="255">
                  <c:v>4.53E-2</c:v>
                </c:pt>
                <c:pt idx="256">
                  <c:v>4.4800000000000006E-2</c:v>
                </c:pt>
                <c:pt idx="257">
                  <c:v>4.5499999999999999E-2</c:v>
                </c:pt>
                <c:pt idx="258">
                  <c:v>4.8600000000000004E-2</c:v>
                </c:pt>
                <c:pt idx="259">
                  <c:v>4.4699999999999997E-2</c:v>
                </c:pt>
                <c:pt idx="260">
                  <c:v>4.82E-2</c:v>
                </c:pt>
                <c:pt idx="261">
                  <c:v>4.7599999999999996E-2</c:v>
                </c:pt>
                <c:pt idx="262">
                  <c:v>4.4299999999999999E-2</c:v>
                </c:pt>
                <c:pt idx="263">
                  <c:v>4.7400000000000005E-2</c:v>
                </c:pt>
                <c:pt idx="264">
                  <c:v>4.4999999999999998E-2</c:v>
                </c:pt>
                <c:pt idx="265">
                  <c:v>5.28E-2</c:v>
                </c:pt>
                <c:pt idx="266">
                  <c:v>4.9699999999999994E-2</c:v>
                </c:pt>
                <c:pt idx="267">
                  <c:v>4.5899999999999996E-2</c:v>
                </c:pt>
                <c:pt idx="268">
                  <c:v>4.8099999999999997E-2</c:v>
                </c:pt>
                <c:pt idx="269">
                  <c:v>5.2699999999999997E-2</c:v>
                </c:pt>
                <c:pt idx="270">
                  <c:v>4.58E-2</c:v>
                </c:pt>
                <c:pt idx="271">
                  <c:v>4.6100000000000002E-2</c:v>
                </c:pt>
                <c:pt idx="272">
                  <c:v>4.6500000000000007E-2</c:v>
                </c:pt>
                <c:pt idx="273">
                  <c:v>4.5700000000000005E-2</c:v>
                </c:pt>
                <c:pt idx="274">
                  <c:v>4.7800000000000002E-2</c:v>
                </c:pt>
                <c:pt idx="275">
                  <c:v>4.82E-2</c:v>
                </c:pt>
                <c:pt idx="276">
                  <c:v>4.5199999999999997E-2</c:v>
                </c:pt>
                <c:pt idx="277">
                  <c:v>5.1200000000000002E-2</c:v>
                </c:pt>
                <c:pt idx="278">
                  <c:v>4.53E-2</c:v>
                </c:pt>
                <c:pt idx="279">
                  <c:v>4.4800000000000006E-2</c:v>
                </c:pt>
                <c:pt idx="280">
                  <c:v>4.82E-2</c:v>
                </c:pt>
                <c:pt idx="281">
                  <c:v>4.6100000000000002E-2</c:v>
                </c:pt>
                <c:pt idx="282">
                  <c:v>4.87E-2</c:v>
                </c:pt>
                <c:pt idx="283">
                  <c:v>4.0500000000000001E-2</c:v>
                </c:pt>
                <c:pt idx="284">
                  <c:v>5.0999999999999997E-2</c:v>
                </c:pt>
                <c:pt idx="285">
                  <c:v>4.6199999999999998E-2</c:v>
                </c:pt>
                <c:pt idx="286">
                  <c:v>4.9100000000000005E-2</c:v>
                </c:pt>
                <c:pt idx="287">
                  <c:v>4.8499999999999995E-2</c:v>
                </c:pt>
                <c:pt idx="288">
                  <c:v>4.7800000000000002E-2</c:v>
                </c:pt>
                <c:pt idx="289">
                  <c:v>5.5500000000000001E-2</c:v>
                </c:pt>
                <c:pt idx="290">
                  <c:v>4.4000000000000004E-2</c:v>
                </c:pt>
                <c:pt idx="291">
                  <c:v>5.1100000000000007E-2</c:v>
                </c:pt>
                <c:pt idx="292">
                  <c:v>4.87E-2</c:v>
                </c:pt>
                <c:pt idx="293">
                  <c:v>5.3699999999999998E-2</c:v>
                </c:pt>
                <c:pt idx="294">
                  <c:v>5.57E-2</c:v>
                </c:pt>
                <c:pt idx="295">
                  <c:v>6.2100000000000002E-2</c:v>
                </c:pt>
                <c:pt idx="296">
                  <c:v>4.24E-2</c:v>
                </c:pt>
                <c:pt idx="297">
                  <c:v>4.1799999999999997E-2</c:v>
                </c:pt>
                <c:pt idx="298">
                  <c:v>5.79E-2</c:v>
                </c:pt>
                <c:pt idx="299">
                  <c:v>4.6199999999999998E-2</c:v>
                </c:pt>
                <c:pt idx="300">
                  <c:v>4.4000000000000004E-2</c:v>
                </c:pt>
                <c:pt idx="301">
                  <c:v>3.5299999999999998E-2</c:v>
                </c:pt>
                <c:pt idx="302">
                  <c:v>4.3099999999999999E-2</c:v>
                </c:pt>
                <c:pt idx="303">
                  <c:v>4.1299999999999996E-2</c:v>
                </c:pt>
                <c:pt idx="304">
                  <c:v>3.8800000000000001E-2</c:v>
                </c:pt>
                <c:pt idx="305">
                  <c:v>3.5799999999999998E-2</c:v>
                </c:pt>
                <c:pt idx="306">
                  <c:v>3.8900000000000004E-2</c:v>
                </c:pt>
                <c:pt idx="307">
                  <c:v>3.8300000000000001E-2</c:v>
                </c:pt>
                <c:pt idx="308">
                  <c:v>3.9800000000000002E-2</c:v>
                </c:pt>
                <c:pt idx="309">
                  <c:v>3.6000000000000004E-2</c:v>
                </c:pt>
                <c:pt idx="310">
                  <c:v>3.9900000000000005E-2</c:v>
                </c:pt>
                <c:pt idx="311">
                  <c:v>3.5499999999999997E-2</c:v>
                </c:pt>
                <c:pt idx="312">
                  <c:v>4.1599999999999998E-2</c:v>
                </c:pt>
                <c:pt idx="313">
                  <c:v>3.7200000000000004E-2</c:v>
                </c:pt>
                <c:pt idx="314">
                  <c:v>3.7000000000000005E-2</c:v>
                </c:pt>
                <c:pt idx="315">
                  <c:v>3.8399999999999997E-2</c:v>
                </c:pt>
                <c:pt idx="316">
                  <c:v>3.5900000000000001E-2</c:v>
                </c:pt>
                <c:pt idx="317">
                  <c:v>4.0099999999999997E-2</c:v>
                </c:pt>
                <c:pt idx="318">
                  <c:v>3.44E-2</c:v>
                </c:pt>
                <c:pt idx="319">
                  <c:v>3.7599999999999995E-2</c:v>
                </c:pt>
                <c:pt idx="320">
                  <c:v>3.73E-2</c:v>
                </c:pt>
                <c:pt idx="321">
                  <c:v>3.4500000000000003E-2</c:v>
                </c:pt>
                <c:pt idx="322">
                  <c:v>3.7100000000000001E-2</c:v>
                </c:pt>
                <c:pt idx="323">
                  <c:v>3.4000000000000002E-2</c:v>
                </c:pt>
                <c:pt idx="324">
                  <c:v>3.5299999999999998E-2</c:v>
                </c:pt>
                <c:pt idx="325">
                  <c:v>3.6699999999999997E-2</c:v>
                </c:pt>
                <c:pt idx="326">
                  <c:v>3.3399999999999999E-2</c:v>
                </c:pt>
                <c:pt idx="327">
                  <c:v>3.7599999999999995E-2</c:v>
                </c:pt>
                <c:pt idx="328">
                  <c:v>3.39E-2</c:v>
                </c:pt>
                <c:pt idx="329">
                  <c:v>3.6299999999999999E-2</c:v>
                </c:pt>
                <c:pt idx="330">
                  <c:v>3.4000000000000002E-2</c:v>
                </c:pt>
                <c:pt idx="331">
                  <c:v>2.8500000000000001E-2</c:v>
                </c:pt>
                <c:pt idx="332">
                  <c:v>2.76E-2</c:v>
                </c:pt>
                <c:pt idx="333">
                  <c:v>2.81E-2</c:v>
                </c:pt>
                <c:pt idx="334">
                  <c:v>3.0299999999999997E-2</c:v>
                </c:pt>
                <c:pt idx="335">
                  <c:v>2.8399999999999998E-2</c:v>
                </c:pt>
                <c:pt idx="336">
                  <c:v>2.9399999999999999E-2</c:v>
                </c:pt>
                <c:pt idx="337">
                  <c:v>3.0800000000000001E-2</c:v>
                </c:pt>
                <c:pt idx="338">
                  <c:v>3.0499999999999999E-2</c:v>
                </c:pt>
                <c:pt idx="339">
                  <c:v>3.0499999999999999E-2</c:v>
                </c:pt>
                <c:pt idx="340">
                  <c:v>2.8300000000000002E-2</c:v>
                </c:pt>
                <c:pt idx="341">
                  <c:v>3.3399999999999999E-2</c:v>
                </c:pt>
                <c:pt idx="342">
                  <c:v>3.0299999999999997E-2</c:v>
                </c:pt>
                <c:pt idx="343">
                  <c:v>3.1200000000000002E-2</c:v>
                </c:pt>
                <c:pt idx="344">
                  <c:v>3.2899999999999999E-2</c:v>
                </c:pt>
                <c:pt idx="345">
                  <c:v>3.2500000000000001E-2</c:v>
                </c:pt>
                <c:pt idx="346">
                  <c:v>3.15E-2</c:v>
                </c:pt>
                <c:pt idx="347">
                  <c:v>3.4799999999999998E-2</c:v>
                </c:pt>
                <c:pt idx="348">
                  <c:v>3.1400000000000004E-2</c:v>
                </c:pt>
                <c:pt idx="349">
                  <c:v>3.4099999999999998E-2</c:v>
                </c:pt>
                <c:pt idx="350">
                  <c:v>3.2099999999999997E-2</c:v>
                </c:pt>
                <c:pt idx="351">
                  <c:v>3.27E-2</c:v>
                </c:pt>
                <c:pt idx="352">
                  <c:v>3.4300000000000004E-2</c:v>
                </c:pt>
                <c:pt idx="353">
                  <c:v>3.15E-2</c:v>
                </c:pt>
                <c:pt idx="354">
                  <c:v>3.5400000000000001E-2</c:v>
                </c:pt>
                <c:pt idx="355">
                  <c:v>3.5799999999999998E-2</c:v>
                </c:pt>
                <c:pt idx="356">
                  <c:v>3.5099999999999999E-2</c:v>
                </c:pt>
                <c:pt idx="357">
                  <c:v>3.7400000000000003E-2</c:v>
                </c:pt>
                <c:pt idx="358">
                  <c:v>3.6699999999999997E-2</c:v>
                </c:pt>
                <c:pt idx="359">
                  <c:v>3.56E-2</c:v>
                </c:pt>
                <c:pt idx="360">
                  <c:v>3.5900000000000001E-2</c:v>
                </c:pt>
                <c:pt idx="361">
                  <c:v>3.7100000000000001E-2</c:v>
                </c:pt>
                <c:pt idx="362">
                  <c:v>3.1400000000000004E-2</c:v>
                </c:pt>
                <c:pt idx="363">
                  <c:v>3.6799999999999999E-2</c:v>
                </c:pt>
                <c:pt idx="364">
                  <c:v>3.6799999999999999E-2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D8-444C-866F-B35CBDB5514B}"/>
            </c:ext>
          </c:extLst>
        </c:ser>
        <c:ser>
          <c:idx val="1"/>
          <c:order val="1"/>
          <c:tx>
            <c:strRef>
              <c:f>'pricing intermédiation '!$AE$4</c:f>
              <c:strCache>
                <c:ptCount val="1"/>
                <c:pt idx="0">
                  <c:v>Supply APY USDC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'pricing intermédiation '!$AI$5:$AI$369</c:f>
              <c:numCache>
                <c:formatCode>m/d/yy</c:formatCode>
                <c:ptCount val="365"/>
                <c:pt idx="0">
                  <c:v>45759</c:v>
                </c:pt>
                <c:pt idx="1">
                  <c:v>45760</c:v>
                </c:pt>
                <c:pt idx="2">
                  <c:v>45761</c:v>
                </c:pt>
                <c:pt idx="3">
                  <c:v>45762</c:v>
                </c:pt>
                <c:pt idx="4">
                  <c:v>45763</c:v>
                </c:pt>
                <c:pt idx="5">
                  <c:v>45764</c:v>
                </c:pt>
                <c:pt idx="6">
                  <c:v>45765</c:v>
                </c:pt>
                <c:pt idx="7">
                  <c:v>45766</c:v>
                </c:pt>
                <c:pt idx="8">
                  <c:v>45767</c:v>
                </c:pt>
                <c:pt idx="9">
                  <c:v>45768</c:v>
                </c:pt>
                <c:pt idx="10">
                  <c:v>45769</c:v>
                </c:pt>
                <c:pt idx="11">
                  <c:v>45770</c:v>
                </c:pt>
                <c:pt idx="12">
                  <c:v>45771</c:v>
                </c:pt>
                <c:pt idx="13">
                  <c:v>45772</c:v>
                </c:pt>
                <c:pt idx="14">
                  <c:v>45773</c:v>
                </c:pt>
                <c:pt idx="15">
                  <c:v>45774</c:v>
                </c:pt>
                <c:pt idx="16">
                  <c:v>45775</c:v>
                </c:pt>
                <c:pt idx="17">
                  <c:v>45776</c:v>
                </c:pt>
                <c:pt idx="18">
                  <c:v>45777</c:v>
                </c:pt>
                <c:pt idx="19">
                  <c:v>45778</c:v>
                </c:pt>
                <c:pt idx="20">
                  <c:v>45779</c:v>
                </c:pt>
                <c:pt idx="21">
                  <c:v>45780</c:v>
                </c:pt>
                <c:pt idx="22">
                  <c:v>45781</c:v>
                </c:pt>
                <c:pt idx="23">
                  <c:v>45782</c:v>
                </c:pt>
                <c:pt idx="24">
                  <c:v>45783</c:v>
                </c:pt>
                <c:pt idx="25">
                  <c:v>45784</c:v>
                </c:pt>
                <c:pt idx="26">
                  <c:v>45785</c:v>
                </c:pt>
                <c:pt idx="27">
                  <c:v>45786</c:v>
                </c:pt>
                <c:pt idx="28">
                  <c:v>45787</c:v>
                </c:pt>
                <c:pt idx="29">
                  <c:v>45788</c:v>
                </c:pt>
                <c:pt idx="30">
                  <c:v>45789</c:v>
                </c:pt>
                <c:pt idx="31">
                  <c:v>45790</c:v>
                </c:pt>
                <c:pt idx="32">
                  <c:v>45791</c:v>
                </c:pt>
                <c:pt idx="33">
                  <c:v>45792</c:v>
                </c:pt>
                <c:pt idx="34">
                  <c:v>45793</c:v>
                </c:pt>
                <c:pt idx="35">
                  <c:v>45794</c:v>
                </c:pt>
                <c:pt idx="36">
                  <c:v>45795</c:v>
                </c:pt>
                <c:pt idx="37">
                  <c:v>45796</c:v>
                </c:pt>
                <c:pt idx="38">
                  <c:v>45797</c:v>
                </c:pt>
                <c:pt idx="39">
                  <c:v>45798</c:v>
                </c:pt>
                <c:pt idx="40">
                  <c:v>45799</c:v>
                </c:pt>
                <c:pt idx="41">
                  <c:v>45800</c:v>
                </c:pt>
                <c:pt idx="42">
                  <c:v>45801</c:v>
                </c:pt>
                <c:pt idx="43">
                  <c:v>45802</c:v>
                </c:pt>
                <c:pt idx="44">
                  <c:v>45803</c:v>
                </c:pt>
                <c:pt idx="45">
                  <c:v>45804</c:v>
                </c:pt>
                <c:pt idx="46">
                  <c:v>45805</c:v>
                </c:pt>
                <c:pt idx="47">
                  <c:v>45806</c:v>
                </c:pt>
                <c:pt idx="48">
                  <c:v>45807</c:v>
                </c:pt>
                <c:pt idx="49">
                  <c:v>45808</c:v>
                </c:pt>
                <c:pt idx="50">
                  <c:v>45809</c:v>
                </c:pt>
                <c:pt idx="51">
                  <c:v>45810</c:v>
                </c:pt>
                <c:pt idx="52">
                  <c:v>45811</c:v>
                </c:pt>
                <c:pt idx="53">
                  <c:v>45812</c:v>
                </c:pt>
                <c:pt idx="54">
                  <c:v>45813</c:v>
                </c:pt>
                <c:pt idx="55">
                  <c:v>45814</c:v>
                </c:pt>
                <c:pt idx="56">
                  <c:v>45815</c:v>
                </c:pt>
                <c:pt idx="57">
                  <c:v>45816</c:v>
                </c:pt>
                <c:pt idx="58">
                  <c:v>45817</c:v>
                </c:pt>
                <c:pt idx="59">
                  <c:v>45818</c:v>
                </c:pt>
                <c:pt idx="60">
                  <c:v>45819</c:v>
                </c:pt>
                <c:pt idx="61">
                  <c:v>45820</c:v>
                </c:pt>
                <c:pt idx="62">
                  <c:v>45821</c:v>
                </c:pt>
                <c:pt idx="63">
                  <c:v>45822</c:v>
                </c:pt>
                <c:pt idx="64">
                  <c:v>45823</c:v>
                </c:pt>
                <c:pt idx="65">
                  <c:v>45824</c:v>
                </c:pt>
                <c:pt idx="66">
                  <c:v>45825</c:v>
                </c:pt>
                <c:pt idx="67">
                  <c:v>45826</c:v>
                </c:pt>
                <c:pt idx="68">
                  <c:v>45827</c:v>
                </c:pt>
                <c:pt idx="69">
                  <c:v>45828</c:v>
                </c:pt>
                <c:pt idx="70">
                  <c:v>45829</c:v>
                </c:pt>
                <c:pt idx="71">
                  <c:v>45830</c:v>
                </c:pt>
                <c:pt idx="72">
                  <c:v>45831</c:v>
                </c:pt>
                <c:pt idx="73">
                  <c:v>45832</c:v>
                </c:pt>
                <c:pt idx="74">
                  <c:v>45833</c:v>
                </c:pt>
                <c:pt idx="75">
                  <c:v>45834</c:v>
                </c:pt>
                <c:pt idx="76">
                  <c:v>45835</c:v>
                </c:pt>
                <c:pt idx="77">
                  <c:v>45836</c:v>
                </c:pt>
                <c:pt idx="78">
                  <c:v>45837</c:v>
                </c:pt>
                <c:pt idx="79">
                  <c:v>45838</c:v>
                </c:pt>
                <c:pt idx="80">
                  <c:v>45839</c:v>
                </c:pt>
                <c:pt idx="81">
                  <c:v>45840</c:v>
                </c:pt>
                <c:pt idx="82">
                  <c:v>45841</c:v>
                </c:pt>
                <c:pt idx="83">
                  <c:v>45842</c:v>
                </c:pt>
                <c:pt idx="84">
                  <c:v>45843</c:v>
                </c:pt>
                <c:pt idx="85">
                  <c:v>45844</c:v>
                </c:pt>
                <c:pt idx="86">
                  <c:v>45845</c:v>
                </c:pt>
                <c:pt idx="87">
                  <c:v>45846</c:v>
                </c:pt>
                <c:pt idx="88">
                  <c:v>45847</c:v>
                </c:pt>
                <c:pt idx="89">
                  <c:v>45848</c:v>
                </c:pt>
                <c:pt idx="90">
                  <c:v>45849</c:v>
                </c:pt>
                <c:pt idx="91">
                  <c:v>45850</c:v>
                </c:pt>
                <c:pt idx="92">
                  <c:v>45851</c:v>
                </c:pt>
                <c:pt idx="93">
                  <c:v>45852</c:v>
                </c:pt>
                <c:pt idx="94">
                  <c:v>45853</c:v>
                </c:pt>
                <c:pt idx="95">
                  <c:v>45854</c:v>
                </c:pt>
                <c:pt idx="96">
                  <c:v>45855</c:v>
                </c:pt>
                <c:pt idx="97">
                  <c:v>45856</c:v>
                </c:pt>
                <c:pt idx="98">
                  <c:v>45857</c:v>
                </c:pt>
                <c:pt idx="99">
                  <c:v>45858</c:v>
                </c:pt>
                <c:pt idx="100">
                  <c:v>45859</c:v>
                </c:pt>
                <c:pt idx="101">
                  <c:v>45860</c:v>
                </c:pt>
                <c:pt idx="102">
                  <c:v>45861</c:v>
                </c:pt>
                <c:pt idx="103">
                  <c:v>45862</c:v>
                </c:pt>
                <c:pt idx="104">
                  <c:v>45863</c:v>
                </c:pt>
                <c:pt idx="105">
                  <c:v>45864</c:v>
                </c:pt>
                <c:pt idx="106">
                  <c:v>45865</c:v>
                </c:pt>
                <c:pt idx="107">
                  <c:v>45866</c:v>
                </c:pt>
                <c:pt idx="108">
                  <c:v>45867</c:v>
                </c:pt>
                <c:pt idx="109">
                  <c:v>45868</c:v>
                </c:pt>
                <c:pt idx="110">
                  <c:v>45869</c:v>
                </c:pt>
                <c:pt idx="111">
                  <c:v>45870</c:v>
                </c:pt>
                <c:pt idx="112">
                  <c:v>45871</c:v>
                </c:pt>
                <c:pt idx="113">
                  <c:v>45872</c:v>
                </c:pt>
                <c:pt idx="114">
                  <c:v>45873</c:v>
                </c:pt>
                <c:pt idx="115">
                  <c:v>45874</c:v>
                </c:pt>
                <c:pt idx="116">
                  <c:v>45875</c:v>
                </c:pt>
                <c:pt idx="117">
                  <c:v>45876</c:v>
                </c:pt>
                <c:pt idx="118">
                  <c:v>45877</c:v>
                </c:pt>
                <c:pt idx="119">
                  <c:v>45878</c:v>
                </c:pt>
                <c:pt idx="120">
                  <c:v>45879</c:v>
                </c:pt>
                <c:pt idx="121">
                  <c:v>45880</c:v>
                </c:pt>
                <c:pt idx="122">
                  <c:v>45881</c:v>
                </c:pt>
                <c:pt idx="123">
                  <c:v>45882</c:v>
                </c:pt>
                <c:pt idx="124">
                  <c:v>45883</c:v>
                </c:pt>
                <c:pt idx="125">
                  <c:v>45884</c:v>
                </c:pt>
                <c:pt idx="126">
                  <c:v>45885</c:v>
                </c:pt>
                <c:pt idx="127">
                  <c:v>45886</c:v>
                </c:pt>
                <c:pt idx="128">
                  <c:v>45887</c:v>
                </c:pt>
                <c:pt idx="129">
                  <c:v>45888</c:v>
                </c:pt>
                <c:pt idx="130">
                  <c:v>45889</c:v>
                </c:pt>
                <c:pt idx="131">
                  <c:v>45890</c:v>
                </c:pt>
                <c:pt idx="132">
                  <c:v>45891</c:v>
                </c:pt>
                <c:pt idx="133">
                  <c:v>45892</c:v>
                </c:pt>
                <c:pt idx="134">
                  <c:v>45893</c:v>
                </c:pt>
                <c:pt idx="135">
                  <c:v>45894</c:v>
                </c:pt>
                <c:pt idx="136">
                  <c:v>45895</c:v>
                </c:pt>
                <c:pt idx="137">
                  <c:v>45896</c:v>
                </c:pt>
                <c:pt idx="138">
                  <c:v>45897</c:v>
                </c:pt>
                <c:pt idx="139">
                  <c:v>45898</c:v>
                </c:pt>
                <c:pt idx="140">
                  <c:v>45899</c:v>
                </c:pt>
                <c:pt idx="141">
                  <c:v>45900</c:v>
                </c:pt>
                <c:pt idx="142">
                  <c:v>45901</c:v>
                </c:pt>
                <c:pt idx="143">
                  <c:v>45902</c:v>
                </c:pt>
                <c:pt idx="144">
                  <c:v>45903</c:v>
                </c:pt>
                <c:pt idx="145">
                  <c:v>45904</c:v>
                </c:pt>
                <c:pt idx="146">
                  <c:v>45905</c:v>
                </c:pt>
                <c:pt idx="147">
                  <c:v>45906</c:v>
                </c:pt>
                <c:pt idx="148">
                  <c:v>45907</c:v>
                </c:pt>
                <c:pt idx="149">
                  <c:v>45908</c:v>
                </c:pt>
                <c:pt idx="150">
                  <c:v>45909</c:v>
                </c:pt>
                <c:pt idx="151">
                  <c:v>45910</c:v>
                </c:pt>
                <c:pt idx="152">
                  <c:v>45911</c:v>
                </c:pt>
                <c:pt idx="153">
                  <c:v>45912</c:v>
                </c:pt>
                <c:pt idx="154">
                  <c:v>45913</c:v>
                </c:pt>
                <c:pt idx="155">
                  <c:v>45914</c:v>
                </c:pt>
                <c:pt idx="156">
                  <c:v>45915</c:v>
                </c:pt>
                <c:pt idx="157">
                  <c:v>45916</c:v>
                </c:pt>
                <c:pt idx="158">
                  <c:v>45917</c:v>
                </c:pt>
                <c:pt idx="159">
                  <c:v>45918</c:v>
                </c:pt>
                <c:pt idx="160">
                  <c:v>45919</c:v>
                </c:pt>
                <c:pt idx="161">
                  <c:v>45920</c:v>
                </c:pt>
                <c:pt idx="162">
                  <c:v>45921</c:v>
                </c:pt>
                <c:pt idx="163">
                  <c:v>45922</c:v>
                </c:pt>
                <c:pt idx="164">
                  <c:v>45923</c:v>
                </c:pt>
                <c:pt idx="165">
                  <c:v>45924</c:v>
                </c:pt>
                <c:pt idx="166">
                  <c:v>45925</c:v>
                </c:pt>
                <c:pt idx="167">
                  <c:v>45926</c:v>
                </c:pt>
                <c:pt idx="168">
                  <c:v>45927</c:v>
                </c:pt>
                <c:pt idx="169">
                  <c:v>45928</c:v>
                </c:pt>
                <c:pt idx="170">
                  <c:v>45929</c:v>
                </c:pt>
                <c:pt idx="171">
                  <c:v>45930</c:v>
                </c:pt>
                <c:pt idx="172">
                  <c:v>45931</c:v>
                </c:pt>
                <c:pt idx="173">
                  <c:v>45932</c:v>
                </c:pt>
                <c:pt idx="174">
                  <c:v>45933</c:v>
                </c:pt>
                <c:pt idx="175">
                  <c:v>45934</c:v>
                </c:pt>
                <c:pt idx="176">
                  <c:v>45935</c:v>
                </c:pt>
                <c:pt idx="177">
                  <c:v>45936</c:v>
                </c:pt>
                <c:pt idx="178">
                  <c:v>45937</c:v>
                </c:pt>
                <c:pt idx="179">
                  <c:v>45938</c:v>
                </c:pt>
                <c:pt idx="180">
                  <c:v>45939</c:v>
                </c:pt>
                <c:pt idx="181">
                  <c:v>45940</c:v>
                </c:pt>
                <c:pt idx="182">
                  <c:v>45941</c:v>
                </c:pt>
                <c:pt idx="183">
                  <c:v>45942</c:v>
                </c:pt>
                <c:pt idx="184">
                  <c:v>45943</c:v>
                </c:pt>
                <c:pt idx="185">
                  <c:v>45944</c:v>
                </c:pt>
                <c:pt idx="186">
                  <c:v>45945</c:v>
                </c:pt>
                <c:pt idx="187">
                  <c:v>45946</c:v>
                </c:pt>
                <c:pt idx="188">
                  <c:v>45947</c:v>
                </c:pt>
                <c:pt idx="189">
                  <c:v>45948</c:v>
                </c:pt>
                <c:pt idx="190">
                  <c:v>45949</c:v>
                </c:pt>
                <c:pt idx="191">
                  <c:v>45950</c:v>
                </c:pt>
                <c:pt idx="192">
                  <c:v>45951</c:v>
                </c:pt>
                <c:pt idx="193">
                  <c:v>45952</c:v>
                </c:pt>
                <c:pt idx="194">
                  <c:v>45953</c:v>
                </c:pt>
                <c:pt idx="195">
                  <c:v>45954</c:v>
                </c:pt>
                <c:pt idx="196">
                  <c:v>45955</c:v>
                </c:pt>
                <c:pt idx="197">
                  <c:v>45956</c:v>
                </c:pt>
                <c:pt idx="198">
                  <c:v>45957</c:v>
                </c:pt>
                <c:pt idx="199">
                  <c:v>45958</c:v>
                </c:pt>
                <c:pt idx="200">
                  <c:v>45959</c:v>
                </c:pt>
                <c:pt idx="201">
                  <c:v>45960</c:v>
                </c:pt>
                <c:pt idx="202">
                  <c:v>45961</c:v>
                </c:pt>
                <c:pt idx="203">
                  <c:v>45962</c:v>
                </c:pt>
                <c:pt idx="204">
                  <c:v>45963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45969</c:v>
                </c:pt>
                <c:pt idx="211">
                  <c:v>45970</c:v>
                </c:pt>
                <c:pt idx="212">
                  <c:v>45971</c:v>
                </c:pt>
                <c:pt idx="213">
                  <c:v>45972</c:v>
                </c:pt>
                <c:pt idx="214">
                  <c:v>45973</c:v>
                </c:pt>
                <c:pt idx="215">
                  <c:v>45974</c:v>
                </c:pt>
                <c:pt idx="216">
                  <c:v>45975</c:v>
                </c:pt>
                <c:pt idx="217">
                  <c:v>45976</c:v>
                </c:pt>
                <c:pt idx="218">
                  <c:v>45977</c:v>
                </c:pt>
                <c:pt idx="219">
                  <c:v>45978</c:v>
                </c:pt>
                <c:pt idx="220">
                  <c:v>45979</c:v>
                </c:pt>
                <c:pt idx="221">
                  <c:v>45980</c:v>
                </c:pt>
                <c:pt idx="222">
                  <c:v>45981</c:v>
                </c:pt>
                <c:pt idx="223">
                  <c:v>45982</c:v>
                </c:pt>
                <c:pt idx="224">
                  <c:v>45983</c:v>
                </c:pt>
                <c:pt idx="225">
                  <c:v>45984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45990</c:v>
                </c:pt>
                <c:pt idx="232">
                  <c:v>45991</c:v>
                </c:pt>
                <c:pt idx="233">
                  <c:v>45992</c:v>
                </c:pt>
                <c:pt idx="234">
                  <c:v>45993</c:v>
                </c:pt>
                <c:pt idx="235">
                  <c:v>45994</c:v>
                </c:pt>
                <c:pt idx="236">
                  <c:v>45995</c:v>
                </c:pt>
                <c:pt idx="237">
                  <c:v>45996</c:v>
                </c:pt>
                <c:pt idx="238">
                  <c:v>45997</c:v>
                </c:pt>
                <c:pt idx="239">
                  <c:v>45998</c:v>
                </c:pt>
                <c:pt idx="240">
                  <c:v>45999</c:v>
                </c:pt>
                <c:pt idx="241">
                  <c:v>46000</c:v>
                </c:pt>
                <c:pt idx="242">
                  <c:v>46001</c:v>
                </c:pt>
                <c:pt idx="243">
                  <c:v>46002</c:v>
                </c:pt>
                <c:pt idx="244">
                  <c:v>46003</c:v>
                </c:pt>
                <c:pt idx="245">
                  <c:v>46004</c:v>
                </c:pt>
                <c:pt idx="246">
                  <c:v>46005</c:v>
                </c:pt>
                <c:pt idx="247">
                  <c:v>46006</c:v>
                </c:pt>
                <c:pt idx="248">
                  <c:v>46007</c:v>
                </c:pt>
                <c:pt idx="249">
                  <c:v>46008</c:v>
                </c:pt>
                <c:pt idx="250">
                  <c:v>46009</c:v>
                </c:pt>
                <c:pt idx="251">
                  <c:v>46010</c:v>
                </c:pt>
                <c:pt idx="252">
                  <c:v>46011</c:v>
                </c:pt>
                <c:pt idx="253">
                  <c:v>46012</c:v>
                </c:pt>
                <c:pt idx="254">
                  <c:v>46013</c:v>
                </c:pt>
                <c:pt idx="255">
                  <c:v>46014</c:v>
                </c:pt>
                <c:pt idx="256">
                  <c:v>46015</c:v>
                </c:pt>
                <c:pt idx="257">
                  <c:v>46016</c:v>
                </c:pt>
                <c:pt idx="258">
                  <c:v>46017</c:v>
                </c:pt>
                <c:pt idx="259">
                  <c:v>46018</c:v>
                </c:pt>
                <c:pt idx="260">
                  <c:v>46019</c:v>
                </c:pt>
                <c:pt idx="261">
                  <c:v>46020</c:v>
                </c:pt>
                <c:pt idx="262">
                  <c:v>46021</c:v>
                </c:pt>
                <c:pt idx="263">
                  <c:v>46022</c:v>
                </c:pt>
                <c:pt idx="264">
                  <c:v>46023</c:v>
                </c:pt>
                <c:pt idx="265">
                  <c:v>46024</c:v>
                </c:pt>
                <c:pt idx="266">
                  <c:v>46025</c:v>
                </c:pt>
                <c:pt idx="267">
                  <c:v>46026</c:v>
                </c:pt>
                <c:pt idx="268">
                  <c:v>46027</c:v>
                </c:pt>
                <c:pt idx="269">
                  <c:v>46028</c:v>
                </c:pt>
                <c:pt idx="270">
                  <c:v>46029</c:v>
                </c:pt>
                <c:pt idx="271">
                  <c:v>46030</c:v>
                </c:pt>
                <c:pt idx="272">
                  <c:v>46031</c:v>
                </c:pt>
                <c:pt idx="273">
                  <c:v>46032</c:v>
                </c:pt>
                <c:pt idx="274">
                  <c:v>46033</c:v>
                </c:pt>
                <c:pt idx="275">
                  <c:v>46034</c:v>
                </c:pt>
                <c:pt idx="276">
                  <c:v>46035</c:v>
                </c:pt>
                <c:pt idx="277">
                  <c:v>46036</c:v>
                </c:pt>
                <c:pt idx="278">
                  <c:v>46037</c:v>
                </c:pt>
                <c:pt idx="279">
                  <c:v>46038</c:v>
                </c:pt>
                <c:pt idx="280">
                  <c:v>46039</c:v>
                </c:pt>
                <c:pt idx="281">
                  <c:v>46040</c:v>
                </c:pt>
                <c:pt idx="282">
                  <c:v>46041</c:v>
                </c:pt>
                <c:pt idx="283">
                  <c:v>46042</c:v>
                </c:pt>
                <c:pt idx="284">
                  <c:v>46043</c:v>
                </c:pt>
                <c:pt idx="285">
                  <c:v>46044</c:v>
                </c:pt>
                <c:pt idx="286">
                  <c:v>46045</c:v>
                </c:pt>
                <c:pt idx="287">
                  <c:v>46046</c:v>
                </c:pt>
                <c:pt idx="288">
                  <c:v>46047</c:v>
                </c:pt>
                <c:pt idx="289">
                  <c:v>46048</c:v>
                </c:pt>
                <c:pt idx="290">
                  <c:v>46049</c:v>
                </c:pt>
                <c:pt idx="291">
                  <c:v>46050</c:v>
                </c:pt>
                <c:pt idx="292">
                  <c:v>46051</c:v>
                </c:pt>
                <c:pt idx="293">
                  <c:v>46052</c:v>
                </c:pt>
                <c:pt idx="294">
                  <c:v>46053</c:v>
                </c:pt>
                <c:pt idx="295">
                  <c:v>46054</c:v>
                </c:pt>
                <c:pt idx="296">
                  <c:v>46055</c:v>
                </c:pt>
                <c:pt idx="297">
                  <c:v>46056</c:v>
                </c:pt>
                <c:pt idx="298">
                  <c:v>46057</c:v>
                </c:pt>
                <c:pt idx="299">
                  <c:v>46058</c:v>
                </c:pt>
                <c:pt idx="300">
                  <c:v>46059</c:v>
                </c:pt>
                <c:pt idx="301">
                  <c:v>46060</c:v>
                </c:pt>
                <c:pt idx="302">
                  <c:v>46061</c:v>
                </c:pt>
                <c:pt idx="303">
                  <c:v>46062</c:v>
                </c:pt>
                <c:pt idx="304">
                  <c:v>46063</c:v>
                </c:pt>
                <c:pt idx="305">
                  <c:v>46064</c:v>
                </c:pt>
                <c:pt idx="306">
                  <c:v>46065</c:v>
                </c:pt>
                <c:pt idx="307">
                  <c:v>46066</c:v>
                </c:pt>
                <c:pt idx="308">
                  <c:v>46067</c:v>
                </c:pt>
                <c:pt idx="309">
                  <c:v>46068</c:v>
                </c:pt>
                <c:pt idx="310">
                  <c:v>46069</c:v>
                </c:pt>
                <c:pt idx="311">
                  <c:v>46070</c:v>
                </c:pt>
                <c:pt idx="312">
                  <c:v>46071</c:v>
                </c:pt>
                <c:pt idx="313">
                  <c:v>46072</c:v>
                </c:pt>
                <c:pt idx="314">
                  <c:v>46073</c:v>
                </c:pt>
                <c:pt idx="315">
                  <c:v>46074</c:v>
                </c:pt>
                <c:pt idx="316">
                  <c:v>46075</c:v>
                </c:pt>
                <c:pt idx="317">
                  <c:v>46076</c:v>
                </c:pt>
                <c:pt idx="318">
                  <c:v>46077</c:v>
                </c:pt>
                <c:pt idx="319">
                  <c:v>46078</c:v>
                </c:pt>
                <c:pt idx="320">
                  <c:v>46079</c:v>
                </c:pt>
                <c:pt idx="321">
                  <c:v>46080</c:v>
                </c:pt>
                <c:pt idx="322">
                  <c:v>46081</c:v>
                </c:pt>
                <c:pt idx="323">
                  <c:v>46082</c:v>
                </c:pt>
                <c:pt idx="324">
                  <c:v>46083</c:v>
                </c:pt>
                <c:pt idx="325">
                  <c:v>46084</c:v>
                </c:pt>
                <c:pt idx="326">
                  <c:v>46085</c:v>
                </c:pt>
                <c:pt idx="327">
                  <c:v>46086</c:v>
                </c:pt>
                <c:pt idx="328">
                  <c:v>46087</c:v>
                </c:pt>
                <c:pt idx="329">
                  <c:v>46088</c:v>
                </c:pt>
                <c:pt idx="330">
                  <c:v>46089</c:v>
                </c:pt>
                <c:pt idx="331">
                  <c:v>46090</c:v>
                </c:pt>
                <c:pt idx="332">
                  <c:v>46091</c:v>
                </c:pt>
                <c:pt idx="333">
                  <c:v>46092</c:v>
                </c:pt>
                <c:pt idx="334">
                  <c:v>46093</c:v>
                </c:pt>
                <c:pt idx="335">
                  <c:v>46094</c:v>
                </c:pt>
                <c:pt idx="336">
                  <c:v>46095</c:v>
                </c:pt>
                <c:pt idx="337">
                  <c:v>46096</c:v>
                </c:pt>
                <c:pt idx="338">
                  <c:v>46097</c:v>
                </c:pt>
                <c:pt idx="339">
                  <c:v>46098</c:v>
                </c:pt>
                <c:pt idx="340">
                  <c:v>46099</c:v>
                </c:pt>
                <c:pt idx="341">
                  <c:v>46100</c:v>
                </c:pt>
                <c:pt idx="342">
                  <c:v>46101</c:v>
                </c:pt>
                <c:pt idx="343">
                  <c:v>46102</c:v>
                </c:pt>
                <c:pt idx="344">
                  <c:v>46103</c:v>
                </c:pt>
                <c:pt idx="345">
                  <c:v>46104</c:v>
                </c:pt>
                <c:pt idx="346">
                  <c:v>46105</c:v>
                </c:pt>
                <c:pt idx="347">
                  <c:v>46106</c:v>
                </c:pt>
                <c:pt idx="348">
                  <c:v>46107</c:v>
                </c:pt>
                <c:pt idx="349">
                  <c:v>46108</c:v>
                </c:pt>
                <c:pt idx="350">
                  <c:v>46109</c:v>
                </c:pt>
                <c:pt idx="351">
                  <c:v>46110</c:v>
                </c:pt>
                <c:pt idx="352">
                  <c:v>46111</c:v>
                </c:pt>
                <c:pt idx="353">
                  <c:v>46112</c:v>
                </c:pt>
                <c:pt idx="354">
                  <c:v>46113</c:v>
                </c:pt>
                <c:pt idx="355">
                  <c:v>46114</c:v>
                </c:pt>
                <c:pt idx="356">
                  <c:v>46115</c:v>
                </c:pt>
                <c:pt idx="357">
                  <c:v>46116</c:v>
                </c:pt>
                <c:pt idx="358">
                  <c:v>46117</c:v>
                </c:pt>
                <c:pt idx="359">
                  <c:v>46118</c:v>
                </c:pt>
                <c:pt idx="360">
                  <c:v>46119</c:v>
                </c:pt>
                <c:pt idx="361">
                  <c:v>46120</c:v>
                </c:pt>
                <c:pt idx="362">
                  <c:v>46121</c:v>
                </c:pt>
                <c:pt idx="363">
                  <c:v>46122</c:v>
                </c:pt>
                <c:pt idx="364">
                  <c:v>46123</c:v>
                </c:pt>
              </c:numCache>
            </c:numRef>
          </c:cat>
          <c:val>
            <c:numRef>
              <c:f>'pricing intermédiation '!$AF$5:$AF$369</c:f>
              <c:numCache>
                <c:formatCode>0.00%</c:formatCode>
                <c:ptCount val="365"/>
                <c:pt idx="0">
                  <c:v>2.1700000000000001E-2</c:v>
                </c:pt>
                <c:pt idx="1">
                  <c:v>3.39E-2</c:v>
                </c:pt>
                <c:pt idx="2">
                  <c:v>3.2400000000000005E-2</c:v>
                </c:pt>
                <c:pt idx="3">
                  <c:v>3.1099999999999999E-2</c:v>
                </c:pt>
                <c:pt idx="4">
                  <c:v>2.98E-2</c:v>
                </c:pt>
                <c:pt idx="5">
                  <c:v>2.6499999999999999E-2</c:v>
                </c:pt>
                <c:pt idx="6">
                  <c:v>2.7999999999999997E-2</c:v>
                </c:pt>
                <c:pt idx="7">
                  <c:v>2.52E-2</c:v>
                </c:pt>
                <c:pt idx="8">
                  <c:v>2.75E-2</c:v>
                </c:pt>
                <c:pt idx="9">
                  <c:v>2.4399999999999998E-2</c:v>
                </c:pt>
                <c:pt idx="10">
                  <c:v>2.5600000000000001E-2</c:v>
                </c:pt>
                <c:pt idx="11">
                  <c:v>2.8399999999999998E-2</c:v>
                </c:pt>
                <c:pt idx="12">
                  <c:v>2.07E-2</c:v>
                </c:pt>
                <c:pt idx="13">
                  <c:v>2.46E-2</c:v>
                </c:pt>
                <c:pt idx="14">
                  <c:v>2.29E-2</c:v>
                </c:pt>
                <c:pt idx="15">
                  <c:v>2.35E-2</c:v>
                </c:pt>
                <c:pt idx="16">
                  <c:v>2.6200000000000001E-2</c:v>
                </c:pt>
                <c:pt idx="17">
                  <c:v>2.8999999999999998E-2</c:v>
                </c:pt>
                <c:pt idx="18">
                  <c:v>2.9500000000000002E-2</c:v>
                </c:pt>
                <c:pt idx="19">
                  <c:v>2.81E-2</c:v>
                </c:pt>
                <c:pt idx="20">
                  <c:v>2.8900000000000002E-2</c:v>
                </c:pt>
                <c:pt idx="21">
                  <c:v>2.8799999999999999E-2</c:v>
                </c:pt>
                <c:pt idx="22">
                  <c:v>3.1300000000000001E-2</c:v>
                </c:pt>
                <c:pt idx="23">
                  <c:v>3.0299999999999997E-2</c:v>
                </c:pt>
                <c:pt idx="24">
                  <c:v>2.8799999999999999E-2</c:v>
                </c:pt>
                <c:pt idx="25">
                  <c:v>3.3000000000000002E-2</c:v>
                </c:pt>
                <c:pt idx="26">
                  <c:v>3.1600000000000003E-2</c:v>
                </c:pt>
                <c:pt idx="27">
                  <c:v>3.2500000000000001E-2</c:v>
                </c:pt>
                <c:pt idx="28">
                  <c:v>3.0299999999999997E-2</c:v>
                </c:pt>
                <c:pt idx="29">
                  <c:v>3.61E-2</c:v>
                </c:pt>
                <c:pt idx="30">
                  <c:v>3.1300000000000001E-2</c:v>
                </c:pt>
                <c:pt idx="31">
                  <c:v>3.4599999999999999E-2</c:v>
                </c:pt>
                <c:pt idx="32">
                  <c:v>3.7200000000000004E-2</c:v>
                </c:pt>
                <c:pt idx="33">
                  <c:v>3.6200000000000003E-2</c:v>
                </c:pt>
                <c:pt idx="34">
                  <c:v>3.6000000000000004E-2</c:v>
                </c:pt>
                <c:pt idx="35">
                  <c:v>3.8900000000000004E-2</c:v>
                </c:pt>
                <c:pt idx="36">
                  <c:v>3.7599999999999995E-2</c:v>
                </c:pt>
                <c:pt idx="37">
                  <c:v>4.6600000000000003E-2</c:v>
                </c:pt>
                <c:pt idx="38">
                  <c:v>3.3000000000000002E-2</c:v>
                </c:pt>
                <c:pt idx="39">
                  <c:v>4.1200000000000001E-2</c:v>
                </c:pt>
                <c:pt idx="40">
                  <c:v>4.0800000000000003E-2</c:v>
                </c:pt>
                <c:pt idx="41">
                  <c:v>3.6000000000000004E-2</c:v>
                </c:pt>
                <c:pt idx="42">
                  <c:v>4.07E-2</c:v>
                </c:pt>
                <c:pt idx="43">
                  <c:v>3.7000000000000005E-2</c:v>
                </c:pt>
                <c:pt idx="44">
                  <c:v>4.2800000000000005E-2</c:v>
                </c:pt>
                <c:pt idx="45">
                  <c:v>3.9699999999999999E-2</c:v>
                </c:pt>
                <c:pt idx="46">
                  <c:v>4.0399999999999998E-2</c:v>
                </c:pt>
                <c:pt idx="47">
                  <c:v>3.9100000000000003E-2</c:v>
                </c:pt>
                <c:pt idx="48">
                  <c:v>3.7000000000000005E-2</c:v>
                </c:pt>
                <c:pt idx="49">
                  <c:v>4.4000000000000004E-2</c:v>
                </c:pt>
                <c:pt idx="50">
                  <c:v>3.4799999999999998E-2</c:v>
                </c:pt>
                <c:pt idx="51">
                  <c:v>3.95E-2</c:v>
                </c:pt>
                <c:pt idx="52">
                  <c:v>4.3799999999999999E-2</c:v>
                </c:pt>
                <c:pt idx="53">
                  <c:v>3.8599999999999995E-2</c:v>
                </c:pt>
                <c:pt idx="54">
                  <c:v>4.0300000000000002E-2</c:v>
                </c:pt>
                <c:pt idx="55">
                  <c:v>4.3200000000000002E-2</c:v>
                </c:pt>
                <c:pt idx="56">
                  <c:v>3.9300000000000002E-2</c:v>
                </c:pt>
                <c:pt idx="57">
                  <c:v>4.87E-2</c:v>
                </c:pt>
                <c:pt idx="58">
                  <c:v>4.4400000000000002E-2</c:v>
                </c:pt>
                <c:pt idx="59">
                  <c:v>4.58E-2</c:v>
                </c:pt>
                <c:pt idx="60">
                  <c:v>4.5999999999999999E-2</c:v>
                </c:pt>
                <c:pt idx="61">
                  <c:v>4.36E-2</c:v>
                </c:pt>
                <c:pt idx="62">
                  <c:v>4.2999999999999997E-2</c:v>
                </c:pt>
                <c:pt idx="63">
                  <c:v>4.5999999999999999E-2</c:v>
                </c:pt>
                <c:pt idx="64">
                  <c:v>5.2000000000000005E-2</c:v>
                </c:pt>
                <c:pt idx="65">
                  <c:v>5.04E-2</c:v>
                </c:pt>
                <c:pt idx="66">
                  <c:v>5.0700000000000002E-2</c:v>
                </c:pt>
                <c:pt idx="67">
                  <c:v>3.4300000000000004E-2</c:v>
                </c:pt>
                <c:pt idx="68">
                  <c:v>3.3399999999999999E-2</c:v>
                </c:pt>
                <c:pt idx="69">
                  <c:v>3.3300000000000003E-2</c:v>
                </c:pt>
                <c:pt idx="70">
                  <c:v>3.9E-2</c:v>
                </c:pt>
                <c:pt idx="71">
                  <c:v>3.7599999999999995E-2</c:v>
                </c:pt>
                <c:pt idx="72">
                  <c:v>3.39E-2</c:v>
                </c:pt>
                <c:pt idx="73">
                  <c:v>3.6499999999999998E-2</c:v>
                </c:pt>
                <c:pt idx="74">
                  <c:v>3.6200000000000003E-2</c:v>
                </c:pt>
                <c:pt idx="75">
                  <c:v>4.07E-2</c:v>
                </c:pt>
                <c:pt idx="76">
                  <c:v>3.6600000000000001E-2</c:v>
                </c:pt>
                <c:pt idx="77">
                  <c:v>4.1900000000000007E-2</c:v>
                </c:pt>
                <c:pt idx="78">
                  <c:v>3.4599999999999999E-2</c:v>
                </c:pt>
                <c:pt idx="79">
                  <c:v>4.3299999999999998E-2</c:v>
                </c:pt>
                <c:pt idx="80">
                  <c:v>3.3399999999999999E-2</c:v>
                </c:pt>
                <c:pt idx="81">
                  <c:v>3.9100000000000003E-2</c:v>
                </c:pt>
                <c:pt idx="82">
                  <c:v>4.1100000000000005E-2</c:v>
                </c:pt>
                <c:pt idx="83">
                  <c:v>3.9399999999999998E-2</c:v>
                </c:pt>
                <c:pt idx="84">
                  <c:v>4.1599999999999998E-2</c:v>
                </c:pt>
                <c:pt idx="85">
                  <c:v>3.9100000000000003E-2</c:v>
                </c:pt>
                <c:pt idx="86">
                  <c:v>4.2900000000000001E-2</c:v>
                </c:pt>
                <c:pt idx="87">
                  <c:v>3.8800000000000001E-2</c:v>
                </c:pt>
                <c:pt idx="88">
                  <c:v>4.0399999999999998E-2</c:v>
                </c:pt>
                <c:pt idx="89">
                  <c:v>4.1700000000000001E-2</c:v>
                </c:pt>
                <c:pt idx="90">
                  <c:v>3.5400000000000001E-2</c:v>
                </c:pt>
                <c:pt idx="91">
                  <c:v>3.2799999999999996E-2</c:v>
                </c:pt>
                <c:pt idx="92">
                  <c:v>3.8399999999999997E-2</c:v>
                </c:pt>
                <c:pt idx="93">
                  <c:v>3.8100000000000002E-2</c:v>
                </c:pt>
                <c:pt idx="94">
                  <c:v>3.3599999999999998E-2</c:v>
                </c:pt>
                <c:pt idx="95">
                  <c:v>3.7400000000000003E-2</c:v>
                </c:pt>
                <c:pt idx="96">
                  <c:v>3.8399999999999997E-2</c:v>
                </c:pt>
                <c:pt idx="97">
                  <c:v>3.5900000000000001E-2</c:v>
                </c:pt>
                <c:pt idx="98">
                  <c:v>3.8199999999999998E-2</c:v>
                </c:pt>
                <c:pt idx="99">
                  <c:v>4.0800000000000003E-2</c:v>
                </c:pt>
                <c:pt idx="100">
                  <c:v>4.0500000000000001E-2</c:v>
                </c:pt>
                <c:pt idx="101">
                  <c:v>3.6600000000000001E-2</c:v>
                </c:pt>
                <c:pt idx="102">
                  <c:v>3.6600000000000001E-2</c:v>
                </c:pt>
                <c:pt idx="103">
                  <c:v>4.1700000000000001E-2</c:v>
                </c:pt>
                <c:pt idx="104">
                  <c:v>3.7999999999999999E-2</c:v>
                </c:pt>
                <c:pt idx="105">
                  <c:v>3.6600000000000001E-2</c:v>
                </c:pt>
                <c:pt idx="106">
                  <c:v>3.9699999999999999E-2</c:v>
                </c:pt>
                <c:pt idx="107">
                  <c:v>3.8100000000000002E-2</c:v>
                </c:pt>
                <c:pt idx="108">
                  <c:v>4.24E-2</c:v>
                </c:pt>
                <c:pt idx="109">
                  <c:v>3.0800000000000001E-2</c:v>
                </c:pt>
                <c:pt idx="110">
                  <c:v>4.8799999999999996E-2</c:v>
                </c:pt>
                <c:pt idx="111">
                  <c:v>3.73E-2</c:v>
                </c:pt>
                <c:pt idx="112">
                  <c:v>4.6300000000000001E-2</c:v>
                </c:pt>
                <c:pt idx="113">
                  <c:v>4.1700000000000001E-2</c:v>
                </c:pt>
                <c:pt idx="114">
                  <c:v>4.2800000000000005E-2</c:v>
                </c:pt>
                <c:pt idx="115">
                  <c:v>4.1100000000000005E-2</c:v>
                </c:pt>
                <c:pt idx="116">
                  <c:v>4.4699999999999997E-2</c:v>
                </c:pt>
                <c:pt idx="117">
                  <c:v>4.1700000000000001E-2</c:v>
                </c:pt>
                <c:pt idx="118">
                  <c:v>4.4600000000000001E-2</c:v>
                </c:pt>
                <c:pt idx="119">
                  <c:v>3.8699999999999998E-2</c:v>
                </c:pt>
                <c:pt idx="120">
                  <c:v>3.9100000000000003E-2</c:v>
                </c:pt>
                <c:pt idx="121">
                  <c:v>3.9800000000000002E-2</c:v>
                </c:pt>
                <c:pt idx="122">
                  <c:v>4.0999999999999995E-2</c:v>
                </c:pt>
                <c:pt idx="123">
                  <c:v>4.7500000000000001E-2</c:v>
                </c:pt>
                <c:pt idx="124">
                  <c:v>3.73E-2</c:v>
                </c:pt>
                <c:pt idx="125">
                  <c:v>4.6500000000000007E-2</c:v>
                </c:pt>
                <c:pt idx="126">
                  <c:v>4.7100000000000003E-2</c:v>
                </c:pt>
                <c:pt idx="127">
                  <c:v>4.24E-2</c:v>
                </c:pt>
                <c:pt idx="128">
                  <c:v>5.0199999999999995E-2</c:v>
                </c:pt>
                <c:pt idx="129">
                  <c:v>4.1299999999999996E-2</c:v>
                </c:pt>
                <c:pt idx="130">
                  <c:v>5.1100000000000007E-2</c:v>
                </c:pt>
                <c:pt idx="131">
                  <c:v>4.8499999999999995E-2</c:v>
                </c:pt>
                <c:pt idx="132">
                  <c:v>4.7E-2</c:v>
                </c:pt>
                <c:pt idx="133">
                  <c:v>4.7500000000000001E-2</c:v>
                </c:pt>
                <c:pt idx="134">
                  <c:v>4.53E-2</c:v>
                </c:pt>
                <c:pt idx="135">
                  <c:v>5.3499999999999999E-2</c:v>
                </c:pt>
                <c:pt idx="136">
                  <c:v>4.5199999999999997E-2</c:v>
                </c:pt>
                <c:pt idx="137">
                  <c:v>4.7E-2</c:v>
                </c:pt>
                <c:pt idx="138">
                  <c:v>4.5100000000000001E-2</c:v>
                </c:pt>
                <c:pt idx="139">
                  <c:v>4.1500000000000002E-2</c:v>
                </c:pt>
                <c:pt idx="140">
                  <c:v>4.2300000000000004E-2</c:v>
                </c:pt>
                <c:pt idx="141">
                  <c:v>3.9100000000000003E-2</c:v>
                </c:pt>
                <c:pt idx="142">
                  <c:v>4.2699999999999995E-2</c:v>
                </c:pt>
                <c:pt idx="143">
                  <c:v>4.1900000000000007E-2</c:v>
                </c:pt>
                <c:pt idx="144">
                  <c:v>4.4699999999999997E-2</c:v>
                </c:pt>
                <c:pt idx="145">
                  <c:v>3.8599999999999995E-2</c:v>
                </c:pt>
                <c:pt idx="146">
                  <c:v>4.2199999999999994E-2</c:v>
                </c:pt>
                <c:pt idx="147">
                  <c:v>4.4999999999999998E-2</c:v>
                </c:pt>
                <c:pt idx="148">
                  <c:v>4.4299999999999999E-2</c:v>
                </c:pt>
                <c:pt idx="149">
                  <c:v>4.3799999999999999E-2</c:v>
                </c:pt>
                <c:pt idx="150">
                  <c:v>4.2900000000000001E-2</c:v>
                </c:pt>
                <c:pt idx="151">
                  <c:v>4.7300000000000002E-2</c:v>
                </c:pt>
                <c:pt idx="152">
                  <c:v>4.53E-2</c:v>
                </c:pt>
                <c:pt idx="153">
                  <c:v>5.1900000000000002E-2</c:v>
                </c:pt>
                <c:pt idx="154">
                  <c:v>5.1699999999999996E-2</c:v>
                </c:pt>
                <c:pt idx="155">
                  <c:v>4.41E-2</c:v>
                </c:pt>
                <c:pt idx="156">
                  <c:v>4.6300000000000001E-2</c:v>
                </c:pt>
                <c:pt idx="157">
                  <c:v>4.4400000000000002E-2</c:v>
                </c:pt>
                <c:pt idx="158">
                  <c:v>4.9299999999999997E-2</c:v>
                </c:pt>
                <c:pt idx="159">
                  <c:v>4.6100000000000002E-2</c:v>
                </c:pt>
                <c:pt idx="160">
                  <c:v>0.05</c:v>
                </c:pt>
                <c:pt idx="161">
                  <c:v>5.3499999999999999E-2</c:v>
                </c:pt>
                <c:pt idx="162">
                  <c:v>5.3200000000000004E-2</c:v>
                </c:pt>
                <c:pt idx="163">
                  <c:v>5.3800000000000001E-2</c:v>
                </c:pt>
                <c:pt idx="164">
                  <c:v>4.7300000000000002E-2</c:v>
                </c:pt>
                <c:pt idx="165">
                  <c:v>5.3399999999999996E-2</c:v>
                </c:pt>
                <c:pt idx="166">
                  <c:v>4.6600000000000003E-2</c:v>
                </c:pt>
                <c:pt idx="167">
                  <c:v>4.53E-2</c:v>
                </c:pt>
                <c:pt idx="168">
                  <c:v>4.0399999999999998E-2</c:v>
                </c:pt>
                <c:pt idx="169">
                  <c:v>4.2199999999999994E-2</c:v>
                </c:pt>
                <c:pt idx="170">
                  <c:v>4.0800000000000003E-2</c:v>
                </c:pt>
                <c:pt idx="171">
                  <c:v>3.8100000000000002E-2</c:v>
                </c:pt>
                <c:pt idx="172">
                  <c:v>3.7900000000000003E-2</c:v>
                </c:pt>
                <c:pt idx="173">
                  <c:v>4.1599999999999998E-2</c:v>
                </c:pt>
                <c:pt idx="174">
                  <c:v>3.9300000000000002E-2</c:v>
                </c:pt>
                <c:pt idx="175">
                  <c:v>3.9800000000000002E-2</c:v>
                </c:pt>
                <c:pt idx="176">
                  <c:v>3.7200000000000004E-2</c:v>
                </c:pt>
                <c:pt idx="177">
                  <c:v>3.56E-2</c:v>
                </c:pt>
                <c:pt idx="178">
                  <c:v>4.1799999999999997E-2</c:v>
                </c:pt>
                <c:pt idx="179">
                  <c:v>3.5900000000000001E-2</c:v>
                </c:pt>
                <c:pt idx="180">
                  <c:v>3.8100000000000002E-2</c:v>
                </c:pt>
                <c:pt idx="181">
                  <c:v>3.85E-2</c:v>
                </c:pt>
                <c:pt idx="182">
                  <c:v>4.53E-2</c:v>
                </c:pt>
                <c:pt idx="183">
                  <c:v>3.9800000000000002E-2</c:v>
                </c:pt>
                <c:pt idx="184">
                  <c:v>4.4299999999999999E-2</c:v>
                </c:pt>
                <c:pt idx="185">
                  <c:v>3.5799999999999998E-2</c:v>
                </c:pt>
                <c:pt idx="186">
                  <c:v>3.7999999999999999E-2</c:v>
                </c:pt>
                <c:pt idx="187">
                  <c:v>3.7400000000000003E-2</c:v>
                </c:pt>
                <c:pt idx="188">
                  <c:v>3.8100000000000002E-2</c:v>
                </c:pt>
                <c:pt idx="189">
                  <c:v>3.6200000000000003E-2</c:v>
                </c:pt>
                <c:pt idx="190">
                  <c:v>3.7000000000000005E-2</c:v>
                </c:pt>
                <c:pt idx="191">
                  <c:v>3.7999999999999999E-2</c:v>
                </c:pt>
                <c:pt idx="192">
                  <c:v>3.73E-2</c:v>
                </c:pt>
                <c:pt idx="193">
                  <c:v>3.6499999999999998E-2</c:v>
                </c:pt>
                <c:pt idx="194">
                  <c:v>3.8199999999999998E-2</c:v>
                </c:pt>
                <c:pt idx="195">
                  <c:v>3.85E-2</c:v>
                </c:pt>
                <c:pt idx="196">
                  <c:v>3.8800000000000001E-2</c:v>
                </c:pt>
                <c:pt idx="197">
                  <c:v>3.78E-2</c:v>
                </c:pt>
                <c:pt idx="198">
                  <c:v>3.9E-2</c:v>
                </c:pt>
                <c:pt idx="199">
                  <c:v>3.3000000000000002E-2</c:v>
                </c:pt>
                <c:pt idx="200">
                  <c:v>3.95E-2</c:v>
                </c:pt>
                <c:pt idx="201">
                  <c:v>3.7000000000000005E-2</c:v>
                </c:pt>
                <c:pt idx="202">
                  <c:v>3.7000000000000005E-2</c:v>
                </c:pt>
                <c:pt idx="203">
                  <c:v>3.5499999999999997E-2</c:v>
                </c:pt>
                <c:pt idx="204">
                  <c:v>3.73E-2</c:v>
                </c:pt>
                <c:pt idx="205">
                  <c:v>4.2199999999999994E-2</c:v>
                </c:pt>
                <c:pt idx="206">
                  <c:v>3.9800000000000002E-2</c:v>
                </c:pt>
                <c:pt idx="207">
                  <c:v>4.1299999999999996E-2</c:v>
                </c:pt>
                <c:pt idx="208">
                  <c:v>3.8199999999999998E-2</c:v>
                </c:pt>
                <c:pt idx="209">
                  <c:v>0.05</c:v>
                </c:pt>
                <c:pt idx="210">
                  <c:v>4.7400000000000005E-2</c:v>
                </c:pt>
                <c:pt idx="211">
                  <c:v>6.25E-2</c:v>
                </c:pt>
                <c:pt idx="212">
                  <c:v>6.4399999999999999E-2</c:v>
                </c:pt>
                <c:pt idx="213">
                  <c:v>4.7699999999999992E-2</c:v>
                </c:pt>
                <c:pt idx="214">
                  <c:v>0.05</c:v>
                </c:pt>
                <c:pt idx="215">
                  <c:v>4.4199999999999996E-2</c:v>
                </c:pt>
                <c:pt idx="216">
                  <c:v>4.7E-2</c:v>
                </c:pt>
                <c:pt idx="217">
                  <c:v>4.0800000000000003E-2</c:v>
                </c:pt>
                <c:pt idx="218">
                  <c:v>4.1100000000000005E-2</c:v>
                </c:pt>
                <c:pt idx="219">
                  <c:v>5.0300000000000004E-2</c:v>
                </c:pt>
                <c:pt idx="220">
                  <c:v>4.1500000000000002E-2</c:v>
                </c:pt>
                <c:pt idx="221">
                  <c:v>3.8100000000000002E-2</c:v>
                </c:pt>
                <c:pt idx="222">
                  <c:v>4.99E-2</c:v>
                </c:pt>
                <c:pt idx="223">
                  <c:v>4.1200000000000001E-2</c:v>
                </c:pt>
                <c:pt idx="224">
                  <c:v>3.5699999999999996E-2</c:v>
                </c:pt>
                <c:pt idx="225">
                  <c:v>3.8300000000000001E-2</c:v>
                </c:pt>
                <c:pt idx="226">
                  <c:v>4.1200000000000001E-2</c:v>
                </c:pt>
                <c:pt idx="227">
                  <c:v>4.3799999999999999E-2</c:v>
                </c:pt>
                <c:pt idx="228">
                  <c:v>3.9399999999999998E-2</c:v>
                </c:pt>
                <c:pt idx="229">
                  <c:v>4.1200000000000001E-2</c:v>
                </c:pt>
                <c:pt idx="230">
                  <c:v>3.2799999999999996E-2</c:v>
                </c:pt>
                <c:pt idx="231">
                  <c:v>3.6699999999999997E-2</c:v>
                </c:pt>
                <c:pt idx="232">
                  <c:v>3.1699999999999999E-2</c:v>
                </c:pt>
                <c:pt idx="233">
                  <c:v>3.6000000000000004E-2</c:v>
                </c:pt>
                <c:pt idx="234">
                  <c:v>3.32E-2</c:v>
                </c:pt>
                <c:pt idx="235">
                  <c:v>3.7999999999999999E-2</c:v>
                </c:pt>
                <c:pt idx="236">
                  <c:v>3.1899999999999998E-2</c:v>
                </c:pt>
                <c:pt idx="237">
                  <c:v>3.3500000000000002E-2</c:v>
                </c:pt>
                <c:pt idx="238">
                  <c:v>3.6299999999999999E-2</c:v>
                </c:pt>
                <c:pt idx="239">
                  <c:v>3.2199999999999999E-2</c:v>
                </c:pt>
                <c:pt idx="240">
                  <c:v>3.56E-2</c:v>
                </c:pt>
                <c:pt idx="241">
                  <c:v>3.2099999999999997E-2</c:v>
                </c:pt>
                <c:pt idx="242">
                  <c:v>3.5900000000000001E-2</c:v>
                </c:pt>
                <c:pt idx="243">
                  <c:v>3.2199999999999999E-2</c:v>
                </c:pt>
                <c:pt idx="244">
                  <c:v>3.4000000000000002E-2</c:v>
                </c:pt>
                <c:pt idx="245">
                  <c:v>3.8300000000000001E-2</c:v>
                </c:pt>
                <c:pt idx="246">
                  <c:v>3.44E-2</c:v>
                </c:pt>
                <c:pt idx="247">
                  <c:v>3.7200000000000004E-2</c:v>
                </c:pt>
                <c:pt idx="248">
                  <c:v>3.5000000000000003E-2</c:v>
                </c:pt>
                <c:pt idx="249">
                  <c:v>3.2599999999999997E-2</c:v>
                </c:pt>
                <c:pt idx="250">
                  <c:v>3.8599999999999995E-2</c:v>
                </c:pt>
                <c:pt idx="251">
                  <c:v>3.39E-2</c:v>
                </c:pt>
                <c:pt idx="252">
                  <c:v>3.0899999999999997E-2</c:v>
                </c:pt>
                <c:pt idx="253">
                  <c:v>3.32E-2</c:v>
                </c:pt>
                <c:pt idx="254">
                  <c:v>3.2099999999999997E-2</c:v>
                </c:pt>
                <c:pt idx="255">
                  <c:v>3.04E-2</c:v>
                </c:pt>
                <c:pt idx="256">
                  <c:v>3.0299999999999997E-2</c:v>
                </c:pt>
                <c:pt idx="257">
                  <c:v>3.0800000000000001E-2</c:v>
                </c:pt>
                <c:pt idx="258">
                  <c:v>3.2899999999999999E-2</c:v>
                </c:pt>
                <c:pt idx="259">
                  <c:v>3.0699999999999998E-2</c:v>
                </c:pt>
                <c:pt idx="260">
                  <c:v>3.2799999999999996E-2</c:v>
                </c:pt>
                <c:pt idx="261">
                  <c:v>3.2300000000000002E-2</c:v>
                </c:pt>
                <c:pt idx="262">
                  <c:v>2.9900000000000003E-2</c:v>
                </c:pt>
                <c:pt idx="263">
                  <c:v>3.1800000000000002E-2</c:v>
                </c:pt>
                <c:pt idx="264">
                  <c:v>3.0699999999999998E-2</c:v>
                </c:pt>
                <c:pt idx="265">
                  <c:v>3.7599999999999995E-2</c:v>
                </c:pt>
                <c:pt idx="266">
                  <c:v>3.6200000000000003E-2</c:v>
                </c:pt>
                <c:pt idx="267">
                  <c:v>3.3399999999999999E-2</c:v>
                </c:pt>
                <c:pt idx="268">
                  <c:v>3.49E-2</c:v>
                </c:pt>
                <c:pt idx="269">
                  <c:v>3.8199999999999998E-2</c:v>
                </c:pt>
                <c:pt idx="270">
                  <c:v>3.3300000000000003E-2</c:v>
                </c:pt>
                <c:pt idx="271">
                  <c:v>3.4099999999999998E-2</c:v>
                </c:pt>
                <c:pt idx="272">
                  <c:v>3.4700000000000002E-2</c:v>
                </c:pt>
                <c:pt idx="273">
                  <c:v>3.4300000000000004E-2</c:v>
                </c:pt>
                <c:pt idx="274">
                  <c:v>3.61E-2</c:v>
                </c:pt>
                <c:pt idx="275">
                  <c:v>3.6299999999999999E-2</c:v>
                </c:pt>
                <c:pt idx="276">
                  <c:v>3.4099999999999998E-2</c:v>
                </c:pt>
                <c:pt idx="277">
                  <c:v>3.9E-2</c:v>
                </c:pt>
                <c:pt idx="278">
                  <c:v>3.4799999999999998E-2</c:v>
                </c:pt>
                <c:pt idx="279">
                  <c:v>3.4099999999999998E-2</c:v>
                </c:pt>
                <c:pt idx="280">
                  <c:v>3.61E-2</c:v>
                </c:pt>
                <c:pt idx="281">
                  <c:v>3.4300000000000004E-2</c:v>
                </c:pt>
                <c:pt idx="282">
                  <c:v>3.6299999999999999E-2</c:v>
                </c:pt>
                <c:pt idx="283">
                  <c:v>3.0200000000000001E-2</c:v>
                </c:pt>
                <c:pt idx="284">
                  <c:v>3.78E-2</c:v>
                </c:pt>
                <c:pt idx="285">
                  <c:v>3.5299999999999998E-2</c:v>
                </c:pt>
                <c:pt idx="286">
                  <c:v>3.9100000000000003E-2</c:v>
                </c:pt>
                <c:pt idx="287">
                  <c:v>3.8199999999999998E-2</c:v>
                </c:pt>
                <c:pt idx="288">
                  <c:v>3.7499999999999999E-2</c:v>
                </c:pt>
                <c:pt idx="289">
                  <c:v>4.3799999999999999E-2</c:v>
                </c:pt>
                <c:pt idx="290">
                  <c:v>3.4799999999999998E-2</c:v>
                </c:pt>
                <c:pt idx="291">
                  <c:v>4.1299999999999996E-2</c:v>
                </c:pt>
                <c:pt idx="292">
                  <c:v>3.9399999999999998E-2</c:v>
                </c:pt>
                <c:pt idx="293">
                  <c:v>4.3700000000000003E-2</c:v>
                </c:pt>
                <c:pt idx="294">
                  <c:v>4.6300000000000001E-2</c:v>
                </c:pt>
                <c:pt idx="295">
                  <c:v>5.0199999999999995E-2</c:v>
                </c:pt>
                <c:pt idx="296">
                  <c:v>3.3599999999999998E-2</c:v>
                </c:pt>
                <c:pt idx="297">
                  <c:v>3.2799999999999996E-2</c:v>
                </c:pt>
                <c:pt idx="298">
                  <c:v>4.4299999999999999E-2</c:v>
                </c:pt>
                <c:pt idx="299">
                  <c:v>3.4599999999999999E-2</c:v>
                </c:pt>
                <c:pt idx="300">
                  <c:v>3.1200000000000002E-2</c:v>
                </c:pt>
                <c:pt idx="301">
                  <c:v>2.4500000000000001E-2</c:v>
                </c:pt>
                <c:pt idx="302">
                  <c:v>2.8799999999999999E-2</c:v>
                </c:pt>
                <c:pt idx="303">
                  <c:v>2.58E-2</c:v>
                </c:pt>
                <c:pt idx="304">
                  <c:v>2.3799999999999998E-2</c:v>
                </c:pt>
                <c:pt idx="305">
                  <c:v>2.1600000000000001E-2</c:v>
                </c:pt>
                <c:pt idx="306">
                  <c:v>2.41E-2</c:v>
                </c:pt>
                <c:pt idx="307">
                  <c:v>2.3700000000000002E-2</c:v>
                </c:pt>
                <c:pt idx="308">
                  <c:v>2.4500000000000001E-2</c:v>
                </c:pt>
                <c:pt idx="309">
                  <c:v>2.2200000000000001E-2</c:v>
                </c:pt>
                <c:pt idx="310">
                  <c:v>2.4700000000000003E-2</c:v>
                </c:pt>
                <c:pt idx="311">
                  <c:v>2.1899999999999999E-2</c:v>
                </c:pt>
                <c:pt idx="312">
                  <c:v>2.5499999999999998E-2</c:v>
                </c:pt>
                <c:pt idx="313">
                  <c:v>2.2799999999999997E-2</c:v>
                </c:pt>
                <c:pt idx="314">
                  <c:v>2.2700000000000001E-2</c:v>
                </c:pt>
                <c:pt idx="315">
                  <c:v>2.3399999999999997E-2</c:v>
                </c:pt>
                <c:pt idx="316">
                  <c:v>2.18E-2</c:v>
                </c:pt>
                <c:pt idx="317">
                  <c:v>2.4300000000000002E-2</c:v>
                </c:pt>
                <c:pt idx="318">
                  <c:v>2.0799999999999999E-2</c:v>
                </c:pt>
                <c:pt idx="319">
                  <c:v>2.2400000000000003E-2</c:v>
                </c:pt>
                <c:pt idx="320">
                  <c:v>2.1600000000000001E-2</c:v>
                </c:pt>
                <c:pt idx="321">
                  <c:v>1.9799999999999998E-2</c:v>
                </c:pt>
                <c:pt idx="322">
                  <c:v>2.12E-2</c:v>
                </c:pt>
                <c:pt idx="323">
                  <c:v>1.9299999999999998E-2</c:v>
                </c:pt>
                <c:pt idx="324">
                  <c:v>2.0099999999999996E-2</c:v>
                </c:pt>
                <c:pt idx="325">
                  <c:v>2.0799999999999999E-2</c:v>
                </c:pt>
                <c:pt idx="326">
                  <c:v>1.9199999999999998E-2</c:v>
                </c:pt>
                <c:pt idx="327">
                  <c:v>2.1600000000000001E-2</c:v>
                </c:pt>
                <c:pt idx="328">
                  <c:v>1.9400000000000001E-2</c:v>
                </c:pt>
                <c:pt idx="329">
                  <c:v>2.07E-2</c:v>
                </c:pt>
                <c:pt idx="330">
                  <c:v>1.9299999999999998E-2</c:v>
                </c:pt>
                <c:pt idx="331">
                  <c:v>1.6200000000000003E-2</c:v>
                </c:pt>
                <c:pt idx="332">
                  <c:v>1.5900000000000001E-2</c:v>
                </c:pt>
                <c:pt idx="333">
                  <c:v>1.6500000000000001E-2</c:v>
                </c:pt>
                <c:pt idx="334">
                  <c:v>1.8000000000000002E-2</c:v>
                </c:pt>
                <c:pt idx="335">
                  <c:v>1.6899999999999998E-2</c:v>
                </c:pt>
                <c:pt idx="336">
                  <c:v>1.7600000000000001E-2</c:v>
                </c:pt>
                <c:pt idx="337">
                  <c:v>1.89E-2</c:v>
                </c:pt>
                <c:pt idx="338">
                  <c:v>1.8700000000000001E-2</c:v>
                </c:pt>
                <c:pt idx="339">
                  <c:v>1.8700000000000001E-2</c:v>
                </c:pt>
                <c:pt idx="340">
                  <c:v>1.7600000000000001E-2</c:v>
                </c:pt>
                <c:pt idx="341">
                  <c:v>2.07E-2</c:v>
                </c:pt>
                <c:pt idx="342">
                  <c:v>1.9599999999999999E-2</c:v>
                </c:pt>
                <c:pt idx="343">
                  <c:v>2.0199999999999999E-2</c:v>
                </c:pt>
                <c:pt idx="344">
                  <c:v>2.1400000000000002E-2</c:v>
                </c:pt>
                <c:pt idx="345">
                  <c:v>2.1299999999999999E-2</c:v>
                </c:pt>
                <c:pt idx="346">
                  <c:v>2.07E-2</c:v>
                </c:pt>
                <c:pt idx="347">
                  <c:v>2.3199999999999998E-2</c:v>
                </c:pt>
                <c:pt idx="348">
                  <c:v>2.12E-2</c:v>
                </c:pt>
                <c:pt idx="349">
                  <c:v>2.2700000000000001E-2</c:v>
                </c:pt>
                <c:pt idx="350">
                  <c:v>2.1299999999999999E-2</c:v>
                </c:pt>
                <c:pt idx="351">
                  <c:v>2.1600000000000001E-2</c:v>
                </c:pt>
                <c:pt idx="352">
                  <c:v>2.2700000000000001E-2</c:v>
                </c:pt>
                <c:pt idx="353">
                  <c:v>2.1099999999999997E-2</c:v>
                </c:pt>
                <c:pt idx="354">
                  <c:v>2.4900000000000002E-2</c:v>
                </c:pt>
                <c:pt idx="355">
                  <c:v>2.63E-2</c:v>
                </c:pt>
                <c:pt idx="356">
                  <c:v>2.5899999999999999E-2</c:v>
                </c:pt>
                <c:pt idx="357">
                  <c:v>2.7900000000000001E-2</c:v>
                </c:pt>
                <c:pt idx="358">
                  <c:v>2.6699999999999998E-2</c:v>
                </c:pt>
                <c:pt idx="359">
                  <c:v>2.5600000000000001E-2</c:v>
                </c:pt>
                <c:pt idx="360">
                  <c:v>2.58E-2</c:v>
                </c:pt>
                <c:pt idx="361">
                  <c:v>2.63E-2</c:v>
                </c:pt>
                <c:pt idx="362">
                  <c:v>2.2499999999999999E-2</c:v>
                </c:pt>
                <c:pt idx="363">
                  <c:v>2.64E-2</c:v>
                </c:pt>
                <c:pt idx="364">
                  <c:v>2.64E-2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D8-444C-866F-B35CBDB5514B}"/>
            </c:ext>
          </c:extLst>
        </c:ser>
        <c:ser>
          <c:idx val="2"/>
          <c:order val="2"/>
          <c:tx>
            <c:strRef>
              <c:f>'pricing intermédiation '!$AJ$4</c:f>
              <c:strCache>
                <c:ptCount val="1"/>
                <c:pt idx="0">
                  <c:v>Spread APY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'pricing intermédiation '!$AI$5:$AI$369</c:f>
              <c:numCache>
                <c:formatCode>m/d/yy</c:formatCode>
                <c:ptCount val="365"/>
                <c:pt idx="0">
                  <c:v>45759</c:v>
                </c:pt>
                <c:pt idx="1">
                  <c:v>45760</c:v>
                </c:pt>
                <c:pt idx="2">
                  <c:v>45761</c:v>
                </c:pt>
                <c:pt idx="3">
                  <c:v>45762</c:v>
                </c:pt>
                <c:pt idx="4">
                  <c:v>45763</c:v>
                </c:pt>
                <c:pt idx="5">
                  <c:v>45764</c:v>
                </c:pt>
                <c:pt idx="6">
                  <c:v>45765</c:v>
                </c:pt>
                <c:pt idx="7">
                  <c:v>45766</c:v>
                </c:pt>
                <c:pt idx="8">
                  <c:v>45767</c:v>
                </c:pt>
                <c:pt idx="9">
                  <c:v>45768</c:v>
                </c:pt>
                <c:pt idx="10">
                  <c:v>45769</c:v>
                </c:pt>
                <c:pt idx="11">
                  <c:v>45770</c:v>
                </c:pt>
                <c:pt idx="12">
                  <c:v>45771</c:v>
                </c:pt>
                <c:pt idx="13">
                  <c:v>45772</c:v>
                </c:pt>
                <c:pt idx="14">
                  <c:v>45773</c:v>
                </c:pt>
                <c:pt idx="15">
                  <c:v>45774</c:v>
                </c:pt>
                <c:pt idx="16">
                  <c:v>45775</c:v>
                </c:pt>
                <c:pt idx="17">
                  <c:v>45776</c:v>
                </c:pt>
                <c:pt idx="18">
                  <c:v>45777</c:v>
                </c:pt>
                <c:pt idx="19">
                  <c:v>45778</c:v>
                </c:pt>
                <c:pt idx="20">
                  <c:v>45779</c:v>
                </c:pt>
                <c:pt idx="21">
                  <c:v>45780</c:v>
                </c:pt>
                <c:pt idx="22">
                  <c:v>45781</c:v>
                </c:pt>
                <c:pt idx="23">
                  <c:v>45782</c:v>
                </c:pt>
                <c:pt idx="24">
                  <c:v>45783</c:v>
                </c:pt>
                <c:pt idx="25">
                  <c:v>45784</c:v>
                </c:pt>
                <c:pt idx="26">
                  <c:v>45785</c:v>
                </c:pt>
                <c:pt idx="27">
                  <c:v>45786</c:v>
                </c:pt>
                <c:pt idx="28">
                  <c:v>45787</c:v>
                </c:pt>
                <c:pt idx="29">
                  <c:v>45788</c:v>
                </c:pt>
                <c:pt idx="30">
                  <c:v>45789</c:v>
                </c:pt>
                <c:pt idx="31">
                  <c:v>45790</c:v>
                </c:pt>
                <c:pt idx="32">
                  <c:v>45791</c:v>
                </c:pt>
                <c:pt idx="33">
                  <c:v>45792</c:v>
                </c:pt>
                <c:pt idx="34">
                  <c:v>45793</c:v>
                </c:pt>
                <c:pt idx="35">
                  <c:v>45794</c:v>
                </c:pt>
                <c:pt idx="36">
                  <c:v>45795</c:v>
                </c:pt>
                <c:pt idx="37">
                  <c:v>45796</c:v>
                </c:pt>
                <c:pt idx="38">
                  <c:v>45797</c:v>
                </c:pt>
                <c:pt idx="39">
                  <c:v>45798</c:v>
                </c:pt>
                <c:pt idx="40">
                  <c:v>45799</c:v>
                </c:pt>
                <c:pt idx="41">
                  <c:v>45800</c:v>
                </c:pt>
                <c:pt idx="42">
                  <c:v>45801</c:v>
                </c:pt>
                <c:pt idx="43">
                  <c:v>45802</c:v>
                </c:pt>
                <c:pt idx="44">
                  <c:v>45803</c:v>
                </c:pt>
                <c:pt idx="45">
                  <c:v>45804</c:v>
                </c:pt>
                <c:pt idx="46">
                  <c:v>45805</c:v>
                </c:pt>
                <c:pt idx="47">
                  <c:v>45806</c:v>
                </c:pt>
                <c:pt idx="48">
                  <c:v>45807</c:v>
                </c:pt>
                <c:pt idx="49">
                  <c:v>45808</c:v>
                </c:pt>
                <c:pt idx="50">
                  <c:v>45809</c:v>
                </c:pt>
                <c:pt idx="51">
                  <c:v>45810</c:v>
                </c:pt>
                <c:pt idx="52">
                  <c:v>45811</c:v>
                </c:pt>
                <c:pt idx="53">
                  <c:v>45812</c:v>
                </c:pt>
                <c:pt idx="54">
                  <c:v>45813</c:v>
                </c:pt>
                <c:pt idx="55">
                  <c:v>45814</c:v>
                </c:pt>
                <c:pt idx="56">
                  <c:v>45815</c:v>
                </c:pt>
                <c:pt idx="57">
                  <c:v>45816</c:v>
                </c:pt>
                <c:pt idx="58">
                  <c:v>45817</c:v>
                </c:pt>
                <c:pt idx="59">
                  <c:v>45818</c:v>
                </c:pt>
                <c:pt idx="60">
                  <c:v>45819</c:v>
                </c:pt>
                <c:pt idx="61">
                  <c:v>45820</c:v>
                </c:pt>
                <c:pt idx="62">
                  <c:v>45821</c:v>
                </c:pt>
                <c:pt idx="63">
                  <c:v>45822</c:v>
                </c:pt>
                <c:pt idx="64">
                  <c:v>45823</c:v>
                </c:pt>
                <c:pt idx="65">
                  <c:v>45824</c:v>
                </c:pt>
                <c:pt idx="66">
                  <c:v>45825</c:v>
                </c:pt>
                <c:pt idx="67">
                  <c:v>45826</c:v>
                </c:pt>
                <c:pt idx="68">
                  <c:v>45827</c:v>
                </c:pt>
                <c:pt idx="69">
                  <c:v>45828</c:v>
                </c:pt>
                <c:pt idx="70">
                  <c:v>45829</c:v>
                </c:pt>
                <c:pt idx="71">
                  <c:v>45830</c:v>
                </c:pt>
                <c:pt idx="72">
                  <c:v>45831</c:v>
                </c:pt>
                <c:pt idx="73">
                  <c:v>45832</c:v>
                </c:pt>
                <c:pt idx="74">
                  <c:v>45833</c:v>
                </c:pt>
                <c:pt idx="75">
                  <c:v>45834</c:v>
                </c:pt>
                <c:pt idx="76">
                  <c:v>45835</c:v>
                </c:pt>
                <c:pt idx="77">
                  <c:v>45836</c:v>
                </c:pt>
                <c:pt idx="78">
                  <c:v>45837</c:v>
                </c:pt>
                <c:pt idx="79">
                  <c:v>45838</c:v>
                </c:pt>
                <c:pt idx="80">
                  <c:v>45839</c:v>
                </c:pt>
                <c:pt idx="81">
                  <c:v>45840</c:v>
                </c:pt>
                <c:pt idx="82">
                  <c:v>45841</c:v>
                </c:pt>
                <c:pt idx="83">
                  <c:v>45842</c:v>
                </c:pt>
                <c:pt idx="84">
                  <c:v>45843</c:v>
                </c:pt>
                <c:pt idx="85">
                  <c:v>45844</c:v>
                </c:pt>
                <c:pt idx="86">
                  <c:v>45845</c:v>
                </c:pt>
                <c:pt idx="87">
                  <c:v>45846</c:v>
                </c:pt>
                <c:pt idx="88">
                  <c:v>45847</c:v>
                </c:pt>
                <c:pt idx="89">
                  <c:v>45848</c:v>
                </c:pt>
                <c:pt idx="90">
                  <c:v>45849</c:v>
                </c:pt>
                <c:pt idx="91">
                  <c:v>45850</c:v>
                </c:pt>
                <c:pt idx="92">
                  <c:v>45851</c:v>
                </c:pt>
                <c:pt idx="93">
                  <c:v>45852</c:v>
                </c:pt>
                <c:pt idx="94">
                  <c:v>45853</c:v>
                </c:pt>
                <c:pt idx="95">
                  <c:v>45854</c:v>
                </c:pt>
                <c:pt idx="96">
                  <c:v>45855</c:v>
                </c:pt>
                <c:pt idx="97">
                  <c:v>45856</c:v>
                </c:pt>
                <c:pt idx="98">
                  <c:v>45857</c:v>
                </c:pt>
                <c:pt idx="99">
                  <c:v>45858</c:v>
                </c:pt>
                <c:pt idx="100">
                  <c:v>45859</c:v>
                </c:pt>
                <c:pt idx="101">
                  <c:v>45860</c:v>
                </c:pt>
                <c:pt idx="102">
                  <c:v>45861</c:v>
                </c:pt>
                <c:pt idx="103">
                  <c:v>45862</c:v>
                </c:pt>
                <c:pt idx="104">
                  <c:v>45863</c:v>
                </c:pt>
                <c:pt idx="105">
                  <c:v>45864</c:v>
                </c:pt>
                <c:pt idx="106">
                  <c:v>45865</c:v>
                </c:pt>
                <c:pt idx="107">
                  <c:v>45866</c:v>
                </c:pt>
                <c:pt idx="108">
                  <c:v>45867</c:v>
                </c:pt>
                <c:pt idx="109">
                  <c:v>45868</c:v>
                </c:pt>
                <c:pt idx="110">
                  <c:v>45869</c:v>
                </c:pt>
                <c:pt idx="111">
                  <c:v>45870</c:v>
                </c:pt>
                <c:pt idx="112">
                  <c:v>45871</c:v>
                </c:pt>
                <c:pt idx="113">
                  <c:v>45872</c:v>
                </c:pt>
                <c:pt idx="114">
                  <c:v>45873</c:v>
                </c:pt>
                <c:pt idx="115">
                  <c:v>45874</c:v>
                </c:pt>
                <c:pt idx="116">
                  <c:v>45875</c:v>
                </c:pt>
                <c:pt idx="117">
                  <c:v>45876</c:v>
                </c:pt>
                <c:pt idx="118">
                  <c:v>45877</c:v>
                </c:pt>
                <c:pt idx="119">
                  <c:v>45878</c:v>
                </c:pt>
                <c:pt idx="120">
                  <c:v>45879</c:v>
                </c:pt>
                <c:pt idx="121">
                  <c:v>45880</c:v>
                </c:pt>
                <c:pt idx="122">
                  <c:v>45881</c:v>
                </c:pt>
                <c:pt idx="123">
                  <c:v>45882</c:v>
                </c:pt>
                <c:pt idx="124">
                  <c:v>45883</c:v>
                </c:pt>
                <c:pt idx="125">
                  <c:v>45884</c:v>
                </c:pt>
                <c:pt idx="126">
                  <c:v>45885</c:v>
                </c:pt>
                <c:pt idx="127">
                  <c:v>45886</c:v>
                </c:pt>
                <c:pt idx="128">
                  <c:v>45887</c:v>
                </c:pt>
                <c:pt idx="129">
                  <c:v>45888</c:v>
                </c:pt>
                <c:pt idx="130">
                  <c:v>45889</c:v>
                </c:pt>
                <c:pt idx="131">
                  <c:v>45890</c:v>
                </c:pt>
                <c:pt idx="132">
                  <c:v>45891</c:v>
                </c:pt>
                <c:pt idx="133">
                  <c:v>45892</c:v>
                </c:pt>
                <c:pt idx="134">
                  <c:v>45893</c:v>
                </c:pt>
                <c:pt idx="135">
                  <c:v>45894</c:v>
                </c:pt>
                <c:pt idx="136">
                  <c:v>45895</c:v>
                </c:pt>
                <c:pt idx="137">
                  <c:v>45896</c:v>
                </c:pt>
                <c:pt idx="138">
                  <c:v>45897</c:v>
                </c:pt>
                <c:pt idx="139">
                  <c:v>45898</c:v>
                </c:pt>
                <c:pt idx="140">
                  <c:v>45899</c:v>
                </c:pt>
                <c:pt idx="141">
                  <c:v>45900</c:v>
                </c:pt>
                <c:pt idx="142">
                  <c:v>45901</c:v>
                </c:pt>
                <c:pt idx="143">
                  <c:v>45902</c:v>
                </c:pt>
                <c:pt idx="144">
                  <c:v>45903</c:v>
                </c:pt>
                <c:pt idx="145">
                  <c:v>45904</c:v>
                </c:pt>
                <c:pt idx="146">
                  <c:v>45905</c:v>
                </c:pt>
                <c:pt idx="147">
                  <c:v>45906</c:v>
                </c:pt>
                <c:pt idx="148">
                  <c:v>45907</c:v>
                </c:pt>
                <c:pt idx="149">
                  <c:v>45908</c:v>
                </c:pt>
                <c:pt idx="150">
                  <c:v>45909</c:v>
                </c:pt>
                <c:pt idx="151">
                  <c:v>45910</c:v>
                </c:pt>
                <c:pt idx="152">
                  <c:v>45911</c:v>
                </c:pt>
                <c:pt idx="153">
                  <c:v>45912</c:v>
                </c:pt>
                <c:pt idx="154">
                  <c:v>45913</c:v>
                </c:pt>
                <c:pt idx="155">
                  <c:v>45914</c:v>
                </c:pt>
                <c:pt idx="156">
                  <c:v>45915</c:v>
                </c:pt>
                <c:pt idx="157">
                  <c:v>45916</c:v>
                </c:pt>
                <c:pt idx="158">
                  <c:v>45917</c:v>
                </c:pt>
                <c:pt idx="159">
                  <c:v>45918</c:v>
                </c:pt>
                <c:pt idx="160">
                  <c:v>45919</c:v>
                </c:pt>
                <c:pt idx="161">
                  <c:v>45920</c:v>
                </c:pt>
                <c:pt idx="162">
                  <c:v>45921</c:v>
                </c:pt>
                <c:pt idx="163">
                  <c:v>45922</c:v>
                </c:pt>
                <c:pt idx="164">
                  <c:v>45923</c:v>
                </c:pt>
                <c:pt idx="165">
                  <c:v>45924</c:v>
                </c:pt>
                <c:pt idx="166">
                  <c:v>45925</c:v>
                </c:pt>
                <c:pt idx="167">
                  <c:v>45926</c:v>
                </c:pt>
                <c:pt idx="168">
                  <c:v>45927</c:v>
                </c:pt>
                <c:pt idx="169">
                  <c:v>45928</c:v>
                </c:pt>
                <c:pt idx="170">
                  <c:v>45929</c:v>
                </c:pt>
                <c:pt idx="171">
                  <c:v>45930</c:v>
                </c:pt>
                <c:pt idx="172">
                  <c:v>45931</c:v>
                </c:pt>
                <c:pt idx="173">
                  <c:v>45932</c:v>
                </c:pt>
                <c:pt idx="174">
                  <c:v>45933</c:v>
                </c:pt>
                <c:pt idx="175">
                  <c:v>45934</c:v>
                </c:pt>
                <c:pt idx="176">
                  <c:v>45935</c:v>
                </c:pt>
                <c:pt idx="177">
                  <c:v>45936</c:v>
                </c:pt>
                <c:pt idx="178">
                  <c:v>45937</c:v>
                </c:pt>
                <c:pt idx="179">
                  <c:v>45938</c:v>
                </c:pt>
                <c:pt idx="180">
                  <c:v>45939</c:v>
                </c:pt>
                <c:pt idx="181">
                  <c:v>45940</c:v>
                </c:pt>
                <c:pt idx="182">
                  <c:v>45941</c:v>
                </c:pt>
                <c:pt idx="183">
                  <c:v>45942</c:v>
                </c:pt>
                <c:pt idx="184">
                  <c:v>45943</c:v>
                </c:pt>
                <c:pt idx="185">
                  <c:v>45944</c:v>
                </c:pt>
                <c:pt idx="186">
                  <c:v>45945</c:v>
                </c:pt>
                <c:pt idx="187">
                  <c:v>45946</c:v>
                </c:pt>
                <c:pt idx="188">
                  <c:v>45947</c:v>
                </c:pt>
                <c:pt idx="189">
                  <c:v>45948</c:v>
                </c:pt>
                <c:pt idx="190">
                  <c:v>45949</c:v>
                </c:pt>
                <c:pt idx="191">
                  <c:v>45950</c:v>
                </c:pt>
                <c:pt idx="192">
                  <c:v>45951</c:v>
                </c:pt>
                <c:pt idx="193">
                  <c:v>45952</c:v>
                </c:pt>
                <c:pt idx="194">
                  <c:v>45953</c:v>
                </c:pt>
                <c:pt idx="195">
                  <c:v>45954</c:v>
                </c:pt>
                <c:pt idx="196">
                  <c:v>45955</c:v>
                </c:pt>
                <c:pt idx="197">
                  <c:v>45956</c:v>
                </c:pt>
                <c:pt idx="198">
                  <c:v>45957</c:v>
                </c:pt>
                <c:pt idx="199">
                  <c:v>45958</c:v>
                </c:pt>
                <c:pt idx="200">
                  <c:v>45959</c:v>
                </c:pt>
                <c:pt idx="201">
                  <c:v>45960</c:v>
                </c:pt>
                <c:pt idx="202">
                  <c:v>45961</c:v>
                </c:pt>
                <c:pt idx="203">
                  <c:v>45962</c:v>
                </c:pt>
                <c:pt idx="204">
                  <c:v>45963</c:v>
                </c:pt>
                <c:pt idx="205">
                  <c:v>45964</c:v>
                </c:pt>
                <c:pt idx="206">
                  <c:v>45965</c:v>
                </c:pt>
                <c:pt idx="207">
                  <c:v>45966</c:v>
                </c:pt>
                <c:pt idx="208">
                  <c:v>45967</c:v>
                </c:pt>
                <c:pt idx="209">
                  <c:v>45968</c:v>
                </c:pt>
                <c:pt idx="210">
                  <c:v>45969</c:v>
                </c:pt>
                <c:pt idx="211">
                  <c:v>45970</c:v>
                </c:pt>
                <c:pt idx="212">
                  <c:v>45971</c:v>
                </c:pt>
                <c:pt idx="213">
                  <c:v>45972</c:v>
                </c:pt>
                <c:pt idx="214">
                  <c:v>45973</c:v>
                </c:pt>
                <c:pt idx="215">
                  <c:v>45974</c:v>
                </c:pt>
                <c:pt idx="216">
                  <c:v>45975</c:v>
                </c:pt>
                <c:pt idx="217">
                  <c:v>45976</c:v>
                </c:pt>
                <c:pt idx="218">
                  <c:v>45977</c:v>
                </c:pt>
                <c:pt idx="219">
                  <c:v>45978</c:v>
                </c:pt>
                <c:pt idx="220">
                  <c:v>45979</c:v>
                </c:pt>
                <c:pt idx="221">
                  <c:v>45980</c:v>
                </c:pt>
                <c:pt idx="222">
                  <c:v>45981</c:v>
                </c:pt>
                <c:pt idx="223">
                  <c:v>45982</c:v>
                </c:pt>
                <c:pt idx="224">
                  <c:v>45983</c:v>
                </c:pt>
                <c:pt idx="225">
                  <c:v>45984</c:v>
                </c:pt>
                <c:pt idx="226">
                  <c:v>45985</c:v>
                </c:pt>
                <c:pt idx="227">
                  <c:v>45986</c:v>
                </c:pt>
                <c:pt idx="228">
                  <c:v>45987</c:v>
                </c:pt>
                <c:pt idx="229">
                  <c:v>45988</c:v>
                </c:pt>
                <c:pt idx="230">
                  <c:v>45989</c:v>
                </c:pt>
                <c:pt idx="231">
                  <c:v>45990</c:v>
                </c:pt>
                <c:pt idx="232">
                  <c:v>45991</c:v>
                </c:pt>
                <c:pt idx="233">
                  <c:v>45992</c:v>
                </c:pt>
                <c:pt idx="234">
                  <c:v>45993</c:v>
                </c:pt>
                <c:pt idx="235">
                  <c:v>45994</c:v>
                </c:pt>
                <c:pt idx="236">
                  <c:v>45995</c:v>
                </c:pt>
                <c:pt idx="237">
                  <c:v>45996</c:v>
                </c:pt>
                <c:pt idx="238">
                  <c:v>45997</c:v>
                </c:pt>
                <c:pt idx="239">
                  <c:v>45998</c:v>
                </c:pt>
                <c:pt idx="240">
                  <c:v>45999</c:v>
                </c:pt>
                <c:pt idx="241">
                  <c:v>46000</c:v>
                </c:pt>
                <c:pt idx="242">
                  <c:v>46001</c:v>
                </c:pt>
                <c:pt idx="243">
                  <c:v>46002</c:v>
                </c:pt>
                <c:pt idx="244">
                  <c:v>46003</c:v>
                </c:pt>
                <c:pt idx="245">
                  <c:v>46004</c:v>
                </c:pt>
                <c:pt idx="246">
                  <c:v>46005</c:v>
                </c:pt>
                <c:pt idx="247">
                  <c:v>46006</c:v>
                </c:pt>
                <c:pt idx="248">
                  <c:v>46007</c:v>
                </c:pt>
                <c:pt idx="249">
                  <c:v>46008</c:v>
                </c:pt>
                <c:pt idx="250">
                  <c:v>46009</c:v>
                </c:pt>
                <c:pt idx="251">
                  <c:v>46010</c:v>
                </c:pt>
                <c:pt idx="252">
                  <c:v>46011</c:v>
                </c:pt>
                <c:pt idx="253">
                  <c:v>46012</c:v>
                </c:pt>
                <c:pt idx="254">
                  <c:v>46013</c:v>
                </c:pt>
                <c:pt idx="255">
                  <c:v>46014</c:v>
                </c:pt>
                <c:pt idx="256">
                  <c:v>46015</c:v>
                </c:pt>
                <c:pt idx="257">
                  <c:v>46016</c:v>
                </c:pt>
                <c:pt idx="258">
                  <c:v>46017</c:v>
                </c:pt>
                <c:pt idx="259">
                  <c:v>46018</c:v>
                </c:pt>
                <c:pt idx="260">
                  <c:v>46019</c:v>
                </c:pt>
                <c:pt idx="261">
                  <c:v>46020</c:v>
                </c:pt>
                <c:pt idx="262">
                  <c:v>46021</c:v>
                </c:pt>
                <c:pt idx="263">
                  <c:v>46022</c:v>
                </c:pt>
                <c:pt idx="264">
                  <c:v>46023</c:v>
                </c:pt>
                <c:pt idx="265">
                  <c:v>46024</c:v>
                </c:pt>
                <c:pt idx="266">
                  <c:v>46025</c:v>
                </c:pt>
                <c:pt idx="267">
                  <c:v>46026</c:v>
                </c:pt>
                <c:pt idx="268">
                  <c:v>46027</c:v>
                </c:pt>
                <c:pt idx="269">
                  <c:v>46028</c:v>
                </c:pt>
                <c:pt idx="270">
                  <c:v>46029</c:v>
                </c:pt>
                <c:pt idx="271">
                  <c:v>46030</c:v>
                </c:pt>
                <c:pt idx="272">
                  <c:v>46031</c:v>
                </c:pt>
                <c:pt idx="273">
                  <c:v>46032</c:v>
                </c:pt>
                <c:pt idx="274">
                  <c:v>46033</c:v>
                </c:pt>
                <c:pt idx="275">
                  <c:v>46034</c:v>
                </c:pt>
                <c:pt idx="276">
                  <c:v>46035</c:v>
                </c:pt>
                <c:pt idx="277">
                  <c:v>46036</c:v>
                </c:pt>
                <c:pt idx="278">
                  <c:v>46037</c:v>
                </c:pt>
                <c:pt idx="279">
                  <c:v>46038</c:v>
                </c:pt>
                <c:pt idx="280">
                  <c:v>46039</c:v>
                </c:pt>
                <c:pt idx="281">
                  <c:v>46040</c:v>
                </c:pt>
                <c:pt idx="282">
                  <c:v>46041</c:v>
                </c:pt>
                <c:pt idx="283">
                  <c:v>46042</c:v>
                </c:pt>
                <c:pt idx="284">
                  <c:v>46043</c:v>
                </c:pt>
                <c:pt idx="285">
                  <c:v>46044</c:v>
                </c:pt>
                <c:pt idx="286">
                  <c:v>46045</c:v>
                </c:pt>
                <c:pt idx="287">
                  <c:v>46046</c:v>
                </c:pt>
                <c:pt idx="288">
                  <c:v>46047</c:v>
                </c:pt>
                <c:pt idx="289">
                  <c:v>46048</c:v>
                </c:pt>
                <c:pt idx="290">
                  <c:v>46049</c:v>
                </c:pt>
                <c:pt idx="291">
                  <c:v>46050</c:v>
                </c:pt>
                <c:pt idx="292">
                  <c:v>46051</c:v>
                </c:pt>
                <c:pt idx="293">
                  <c:v>46052</c:v>
                </c:pt>
                <c:pt idx="294">
                  <c:v>46053</c:v>
                </c:pt>
                <c:pt idx="295">
                  <c:v>46054</c:v>
                </c:pt>
                <c:pt idx="296">
                  <c:v>46055</c:v>
                </c:pt>
                <c:pt idx="297">
                  <c:v>46056</c:v>
                </c:pt>
                <c:pt idx="298">
                  <c:v>46057</c:v>
                </c:pt>
                <c:pt idx="299">
                  <c:v>46058</c:v>
                </c:pt>
                <c:pt idx="300">
                  <c:v>46059</c:v>
                </c:pt>
                <c:pt idx="301">
                  <c:v>46060</c:v>
                </c:pt>
                <c:pt idx="302">
                  <c:v>46061</c:v>
                </c:pt>
                <c:pt idx="303">
                  <c:v>46062</c:v>
                </c:pt>
                <c:pt idx="304">
                  <c:v>46063</c:v>
                </c:pt>
                <c:pt idx="305">
                  <c:v>46064</c:v>
                </c:pt>
                <c:pt idx="306">
                  <c:v>46065</c:v>
                </c:pt>
                <c:pt idx="307">
                  <c:v>46066</c:v>
                </c:pt>
                <c:pt idx="308">
                  <c:v>46067</c:v>
                </c:pt>
                <c:pt idx="309">
                  <c:v>46068</c:v>
                </c:pt>
                <c:pt idx="310">
                  <c:v>46069</c:v>
                </c:pt>
                <c:pt idx="311">
                  <c:v>46070</c:v>
                </c:pt>
                <c:pt idx="312">
                  <c:v>46071</c:v>
                </c:pt>
                <c:pt idx="313">
                  <c:v>46072</c:v>
                </c:pt>
                <c:pt idx="314">
                  <c:v>46073</c:v>
                </c:pt>
                <c:pt idx="315">
                  <c:v>46074</c:v>
                </c:pt>
                <c:pt idx="316">
                  <c:v>46075</c:v>
                </c:pt>
                <c:pt idx="317">
                  <c:v>46076</c:v>
                </c:pt>
                <c:pt idx="318">
                  <c:v>46077</c:v>
                </c:pt>
                <c:pt idx="319">
                  <c:v>46078</c:v>
                </c:pt>
                <c:pt idx="320">
                  <c:v>46079</c:v>
                </c:pt>
                <c:pt idx="321">
                  <c:v>46080</c:v>
                </c:pt>
                <c:pt idx="322">
                  <c:v>46081</c:v>
                </c:pt>
                <c:pt idx="323">
                  <c:v>46082</c:v>
                </c:pt>
                <c:pt idx="324">
                  <c:v>46083</c:v>
                </c:pt>
                <c:pt idx="325">
                  <c:v>46084</c:v>
                </c:pt>
                <c:pt idx="326">
                  <c:v>46085</c:v>
                </c:pt>
                <c:pt idx="327">
                  <c:v>46086</c:v>
                </c:pt>
                <c:pt idx="328">
                  <c:v>46087</c:v>
                </c:pt>
                <c:pt idx="329">
                  <c:v>46088</c:v>
                </c:pt>
                <c:pt idx="330">
                  <c:v>46089</c:v>
                </c:pt>
                <c:pt idx="331">
                  <c:v>46090</c:v>
                </c:pt>
                <c:pt idx="332">
                  <c:v>46091</c:v>
                </c:pt>
                <c:pt idx="333">
                  <c:v>46092</c:v>
                </c:pt>
                <c:pt idx="334">
                  <c:v>46093</c:v>
                </c:pt>
                <c:pt idx="335">
                  <c:v>46094</c:v>
                </c:pt>
                <c:pt idx="336">
                  <c:v>46095</c:v>
                </c:pt>
                <c:pt idx="337">
                  <c:v>46096</c:v>
                </c:pt>
                <c:pt idx="338">
                  <c:v>46097</c:v>
                </c:pt>
                <c:pt idx="339">
                  <c:v>46098</c:v>
                </c:pt>
                <c:pt idx="340">
                  <c:v>46099</c:v>
                </c:pt>
                <c:pt idx="341">
                  <c:v>46100</c:v>
                </c:pt>
                <c:pt idx="342">
                  <c:v>46101</c:v>
                </c:pt>
                <c:pt idx="343">
                  <c:v>46102</c:v>
                </c:pt>
                <c:pt idx="344">
                  <c:v>46103</c:v>
                </c:pt>
                <c:pt idx="345">
                  <c:v>46104</c:v>
                </c:pt>
                <c:pt idx="346">
                  <c:v>46105</c:v>
                </c:pt>
                <c:pt idx="347">
                  <c:v>46106</c:v>
                </c:pt>
                <c:pt idx="348">
                  <c:v>46107</c:v>
                </c:pt>
                <c:pt idx="349">
                  <c:v>46108</c:v>
                </c:pt>
                <c:pt idx="350">
                  <c:v>46109</c:v>
                </c:pt>
                <c:pt idx="351">
                  <c:v>46110</c:v>
                </c:pt>
                <c:pt idx="352">
                  <c:v>46111</c:v>
                </c:pt>
                <c:pt idx="353">
                  <c:v>46112</c:v>
                </c:pt>
                <c:pt idx="354">
                  <c:v>46113</c:v>
                </c:pt>
                <c:pt idx="355">
                  <c:v>46114</c:v>
                </c:pt>
                <c:pt idx="356">
                  <c:v>46115</c:v>
                </c:pt>
                <c:pt idx="357">
                  <c:v>46116</c:v>
                </c:pt>
                <c:pt idx="358">
                  <c:v>46117</c:v>
                </c:pt>
                <c:pt idx="359">
                  <c:v>46118</c:v>
                </c:pt>
                <c:pt idx="360">
                  <c:v>46119</c:v>
                </c:pt>
                <c:pt idx="361">
                  <c:v>46120</c:v>
                </c:pt>
                <c:pt idx="362">
                  <c:v>46121</c:v>
                </c:pt>
                <c:pt idx="363">
                  <c:v>46122</c:v>
                </c:pt>
                <c:pt idx="364">
                  <c:v>46123</c:v>
                </c:pt>
              </c:numCache>
            </c:numRef>
          </c:cat>
          <c:val>
            <c:numRef>
              <c:f>'pricing intermédiation '!$AJ$5:$AJ$369</c:f>
              <c:numCache>
                <c:formatCode>0.00%</c:formatCode>
                <c:ptCount val="365"/>
                <c:pt idx="0">
                  <c:v>1.2300000000000002E-2</c:v>
                </c:pt>
                <c:pt idx="1">
                  <c:v>1.7499999999999995E-2</c:v>
                </c:pt>
                <c:pt idx="2">
                  <c:v>1.7099999999999997E-2</c:v>
                </c:pt>
                <c:pt idx="3">
                  <c:v>1.6599999999999993E-2</c:v>
                </c:pt>
                <c:pt idx="4">
                  <c:v>1.72E-2</c:v>
                </c:pt>
                <c:pt idx="5">
                  <c:v>1.7100000000000001E-2</c:v>
                </c:pt>
                <c:pt idx="6">
                  <c:v>1.8500000000000009E-2</c:v>
                </c:pt>
                <c:pt idx="7">
                  <c:v>1.7300000000000003E-2</c:v>
                </c:pt>
                <c:pt idx="8">
                  <c:v>1.8800000000000001E-2</c:v>
                </c:pt>
                <c:pt idx="9">
                  <c:v>1.7300000000000003E-2</c:v>
                </c:pt>
                <c:pt idx="10">
                  <c:v>1.8400000000000003E-2</c:v>
                </c:pt>
                <c:pt idx="11">
                  <c:v>1.9600000000000003E-2</c:v>
                </c:pt>
                <c:pt idx="12">
                  <c:v>1.54E-2</c:v>
                </c:pt>
                <c:pt idx="13">
                  <c:v>1.9400000000000004E-2</c:v>
                </c:pt>
                <c:pt idx="14">
                  <c:v>1.8800000000000001E-2</c:v>
                </c:pt>
                <c:pt idx="15">
                  <c:v>1.8500000000000003E-2</c:v>
                </c:pt>
                <c:pt idx="16">
                  <c:v>1.72E-2</c:v>
                </c:pt>
                <c:pt idx="17">
                  <c:v>1.7799999999999996E-2</c:v>
                </c:pt>
                <c:pt idx="18">
                  <c:v>1.7999999999999999E-2</c:v>
                </c:pt>
                <c:pt idx="19">
                  <c:v>1.72E-2</c:v>
                </c:pt>
                <c:pt idx="20">
                  <c:v>1.7600000000000005E-2</c:v>
                </c:pt>
                <c:pt idx="21">
                  <c:v>1.6799999999999995E-2</c:v>
                </c:pt>
                <c:pt idx="22">
                  <c:v>1.8299999999999997E-2</c:v>
                </c:pt>
                <c:pt idx="23">
                  <c:v>1.7500000000000005E-2</c:v>
                </c:pt>
                <c:pt idx="24">
                  <c:v>1.6100000000000003E-2</c:v>
                </c:pt>
                <c:pt idx="25">
                  <c:v>1.8200000000000001E-2</c:v>
                </c:pt>
                <c:pt idx="26">
                  <c:v>1.5699999999999999E-2</c:v>
                </c:pt>
                <c:pt idx="27">
                  <c:v>1.5599999999999996E-2</c:v>
                </c:pt>
                <c:pt idx="28">
                  <c:v>1.3800000000000003E-2</c:v>
                </c:pt>
                <c:pt idx="29">
                  <c:v>1.5400000000000004E-2</c:v>
                </c:pt>
                <c:pt idx="30">
                  <c:v>1.3399999999999995E-2</c:v>
                </c:pt>
                <c:pt idx="31">
                  <c:v>1.4500000000000006E-2</c:v>
                </c:pt>
                <c:pt idx="32">
                  <c:v>1.3999999999999999E-2</c:v>
                </c:pt>
                <c:pt idx="33">
                  <c:v>1.2699999999999996E-2</c:v>
                </c:pt>
                <c:pt idx="34">
                  <c:v>1.2699999999999996E-2</c:v>
                </c:pt>
                <c:pt idx="35">
                  <c:v>1.3199999999999996E-2</c:v>
                </c:pt>
                <c:pt idx="36">
                  <c:v>1.21E-2</c:v>
                </c:pt>
                <c:pt idx="37">
                  <c:v>1.4900000000000004E-2</c:v>
                </c:pt>
                <c:pt idx="38">
                  <c:v>1.0200000000000001E-2</c:v>
                </c:pt>
                <c:pt idx="39">
                  <c:v>1.2699999999999996E-2</c:v>
                </c:pt>
                <c:pt idx="40">
                  <c:v>1.2599999999999993E-2</c:v>
                </c:pt>
                <c:pt idx="41">
                  <c:v>1.14E-2</c:v>
                </c:pt>
                <c:pt idx="42">
                  <c:v>1.3999999999999999E-2</c:v>
                </c:pt>
                <c:pt idx="43">
                  <c:v>1.1699999999999995E-2</c:v>
                </c:pt>
                <c:pt idx="44">
                  <c:v>1.2999999999999998E-2</c:v>
                </c:pt>
                <c:pt idx="45">
                  <c:v>1.1699999999999995E-2</c:v>
                </c:pt>
                <c:pt idx="46">
                  <c:v>1.2999999999999998E-2</c:v>
                </c:pt>
                <c:pt idx="47">
                  <c:v>1.2699999999999996E-2</c:v>
                </c:pt>
                <c:pt idx="48">
                  <c:v>1.1399999999999993E-2</c:v>
                </c:pt>
                <c:pt idx="49">
                  <c:v>1.3599999999999994E-2</c:v>
                </c:pt>
                <c:pt idx="50">
                  <c:v>1.1200000000000002E-2</c:v>
                </c:pt>
                <c:pt idx="51">
                  <c:v>1.2500000000000004E-2</c:v>
                </c:pt>
                <c:pt idx="52">
                  <c:v>1.3899999999999996E-2</c:v>
                </c:pt>
                <c:pt idx="53">
                  <c:v>1.1900000000000001E-2</c:v>
                </c:pt>
                <c:pt idx="54">
                  <c:v>1.21E-2</c:v>
                </c:pt>
                <c:pt idx="55">
                  <c:v>1.1700000000000002E-2</c:v>
                </c:pt>
                <c:pt idx="56">
                  <c:v>9.4999999999999946E-3</c:v>
                </c:pt>
                <c:pt idx="57">
                  <c:v>1.1499999999999996E-2</c:v>
                </c:pt>
                <c:pt idx="58">
                  <c:v>1.1199999999999995E-2</c:v>
                </c:pt>
                <c:pt idx="59">
                  <c:v>1.1700000000000002E-2</c:v>
                </c:pt>
                <c:pt idx="60">
                  <c:v>1.0100000000000005E-2</c:v>
                </c:pt>
                <c:pt idx="61">
                  <c:v>1.1599999999999999E-2</c:v>
                </c:pt>
                <c:pt idx="62">
                  <c:v>1.1100000000000006E-2</c:v>
                </c:pt>
                <c:pt idx="63">
                  <c:v>1.0100000000000005E-2</c:v>
                </c:pt>
                <c:pt idx="64">
                  <c:v>1.1200000000000002E-2</c:v>
                </c:pt>
                <c:pt idx="65">
                  <c:v>1.0800000000000004E-2</c:v>
                </c:pt>
                <c:pt idx="66">
                  <c:v>1.0800000000000004E-2</c:v>
                </c:pt>
                <c:pt idx="67">
                  <c:v>1.249999999999999E-2</c:v>
                </c:pt>
                <c:pt idx="68">
                  <c:v>1.4900000000000004E-2</c:v>
                </c:pt>
                <c:pt idx="69">
                  <c:v>1.3899999999999996E-2</c:v>
                </c:pt>
                <c:pt idx="70">
                  <c:v>1.6E-2</c:v>
                </c:pt>
                <c:pt idx="71">
                  <c:v>1.38E-2</c:v>
                </c:pt>
                <c:pt idx="72">
                  <c:v>1.1999999999999997E-2</c:v>
                </c:pt>
                <c:pt idx="73">
                  <c:v>1.2900000000000009E-2</c:v>
                </c:pt>
                <c:pt idx="74">
                  <c:v>1.1999999999999997E-2</c:v>
                </c:pt>
                <c:pt idx="75">
                  <c:v>1.3900000000000003E-2</c:v>
                </c:pt>
                <c:pt idx="76">
                  <c:v>1.2699999999999996E-2</c:v>
                </c:pt>
                <c:pt idx="77">
                  <c:v>1.4399999999999989E-2</c:v>
                </c:pt>
                <c:pt idx="78">
                  <c:v>1.1100000000000006E-2</c:v>
                </c:pt>
                <c:pt idx="79">
                  <c:v>1.3900000000000003E-2</c:v>
                </c:pt>
                <c:pt idx="80">
                  <c:v>1.1500000000000003E-2</c:v>
                </c:pt>
                <c:pt idx="81">
                  <c:v>1.3299999999999999E-2</c:v>
                </c:pt>
                <c:pt idx="82">
                  <c:v>1.2900000000000002E-2</c:v>
                </c:pt>
                <c:pt idx="83">
                  <c:v>1.1999999999999997E-2</c:v>
                </c:pt>
                <c:pt idx="84">
                  <c:v>1.26E-2</c:v>
                </c:pt>
                <c:pt idx="85">
                  <c:v>1.1699999999999995E-2</c:v>
                </c:pt>
                <c:pt idx="86">
                  <c:v>1.3099999999999994E-2</c:v>
                </c:pt>
                <c:pt idx="87">
                  <c:v>1.1699999999999995E-2</c:v>
                </c:pt>
                <c:pt idx="88">
                  <c:v>1.1900000000000008E-2</c:v>
                </c:pt>
                <c:pt idx="89">
                  <c:v>1.3200000000000003E-2</c:v>
                </c:pt>
                <c:pt idx="90">
                  <c:v>1.3499999999999998E-2</c:v>
                </c:pt>
                <c:pt idx="91">
                  <c:v>1.2300000000000005E-2</c:v>
                </c:pt>
                <c:pt idx="92">
                  <c:v>1.43E-2</c:v>
                </c:pt>
                <c:pt idx="93">
                  <c:v>1.4200000000000004E-2</c:v>
                </c:pt>
                <c:pt idx="94">
                  <c:v>1.2100000000000007E-2</c:v>
                </c:pt>
                <c:pt idx="95">
                  <c:v>1.3999999999999992E-2</c:v>
                </c:pt>
                <c:pt idx="96">
                  <c:v>1.4400000000000003E-2</c:v>
                </c:pt>
                <c:pt idx="97">
                  <c:v>1.21E-2</c:v>
                </c:pt>
                <c:pt idx="98">
                  <c:v>1.1999999999999997E-2</c:v>
                </c:pt>
                <c:pt idx="99">
                  <c:v>1.2999999999999998E-2</c:v>
                </c:pt>
                <c:pt idx="100">
                  <c:v>1.3199999999999996E-2</c:v>
                </c:pt>
                <c:pt idx="101">
                  <c:v>1.3599999999999994E-2</c:v>
                </c:pt>
                <c:pt idx="102">
                  <c:v>1.2299999999999998E-2</c:v>
                </c:pt>
                <c:pt idx="103">
                  <c:v>1.3399999999999995E-2</c:v>
                </c:pt>
                <c:pt idx="104">
                  <c:v>1.2300000000000005E-2</c:v>
                </c:pt>
                <c:pt idx="105">
                  <c:v>1.2800000000000006E-2</c:v>
                </c:pt>
                <c:pt idx="106">
                  <c:v>1.3299999999999999E-2</c:v>
                </c:pt>
                <c:pt idx="107">
                  <c:v>1.2299999999999998E-2</c:v>
                </c:pt>
                <c:pt idx="108">
                  <c:v>1.3700000000000004E-2</c:v>
                </c:pt>
                <c:pt idx="109">
                  <c:v>9.5000000000000015E-3</c:v>
                </c:pt>
                <c:pt idx="110">
                  <c:v>1.4700000000000005E-2</c:v>
                </c:pt>
                <c:pt idx="111">
                  <c:v>1.0500000000000002E-2</c:v>
                </c:pt>
                <c:pt idx="112">
                  <c:v>1.1799999999999998E-2</c:v>
                </c:pt>
                <c:pt idx="113">
                  <c:v>1.0700000000000001E-2</c:v>
                </c:pt>
                <c:pt idx="114">
                  <c:v>1.2399999999999994E-2</c:v>
                </c:pt>
                <c:pt idx="115">
                  <c:v>1.1099999999999992E-2</c:v>
                </c:pt>
                <c:pt idx="116">
                  <c:v>1.1700000000000002E-2</c:v>
                </c:pt>
                <c:pt idx="117">
                  <c:v>1.1099999999999999E-2</c:v>
                </c:pt>
                <c:pt idx="118">
                  <c:v>1.21E-2</c:v>
                </c:pt>
                <c:pt idx="119">
                  <c:v>1.2000000000000004E-2</c:v>
                </c:pt>
                <c:pt idx="120">
                  <c:v>1.2400000000000001E-2</c:v>
                </c:pt>
                <c:pt idx="121">
                  <c:v>1.1799999999999998E-2</c:v>
                </c:pt>
                <c:pt idx="122">
                  <c:v>1.1800000000000005E-2</c:v>
                </c:pt>
                <c:pt idx="123">
                  <c:v>1.2799999999999999E-2</c:v>
                </c:pt>
                <c:pt idx="124">
                  <c:v>1.0100000000000005E-2</c:v>
                </c:pt>
                <c:pt idx="125">
                  <c:v>1.0999999999999996E-2</c:v>
                </c:pt>
                <c:pt idx="126">
                  <c:v>1.55E-2</c:v>
                </c:pt>
                <c:pt idx="127">
                  <c:v>1.4800000000000001E-2</c:v>
                </c:pt>
                <c:pt idx="128">
                  <c:v>1.6700000000000007E-2</c:v>
                </c:pt>
                <c:pt idx="129">
                  <c:v>1.3300000000000006E-2</c:v>
                </c:pt>
                <c:pt idx="130">
                  <c:v>1.5599999999999989E-2</c:v>
                </c:pt>
                <c:pt idx="131">
                  <c:v>1.560000000000001E-2</c:v>
                </c:pt>
                <c:pt idx="132">
                  <c:v>1.5100000000000002E-2</c:v>
                </c:pt>
                <c:pt idx="133">
                  <c:v>1.4600000000000002E-2</c:v>
                </c:pt>
                <c:pt idx="134">
                  <c:v>1.3100000000000001E-2</c:v>
                </c:pt>
                <c:pt idx="135">
                  <c:v>1.6199999999999999E-2</c:v>
                </c:pt>
                <c:pt idx="136">
                  <c:v>1.3500000000000005E-2</c:v>
                </c:pt>
                <c:pt idx="137">
                  <c:v>1.55E-2</c:v>
                </c:pt>
                <c:pt idx="138">
                  <c:v>1.5899999999999997E-2</c:v>
                </c:pt>
                <c:pt idx="139">
                  <c:v>1.5299999999999994E-2</c:v>
                </c:pt>
                <c:pt idx="140">
                  <c:v>1.6499999999999994E-2</c:v>
                </c:pt>
                <c:pt idx="141">
                  <c:v>1.5899999999999997E-2</c:v>
                </c:pt>
                <c:pt idx="142">
                  <c:v>1.7400000000000006E-2</c:v>
                </c:pt>
                <c:pt idx="143">
                  <c:v>1.7199999999999993E-2</c:v>
                </c:pt>
                <c:pt idx="144">
                  <c:v>1.8200000000000001E-2</c:v>
                </c:pt>
                <c:pt idx="145">
                  <c:v>1.5300000000000001E-2</c:v>
                </c:pt>
                <c:pt idx="146">
                  <c:v>1.5800000000000002E-2</c:v>
                </c:pt>
                <c:pt idx="147">
                  <c:v>1.5800000000000002E-2</c:v>
                </c:pt>
                <c:pt idx="148">
                  <c:v>1.5800000000000002E-2</c:v>
                </c:pt>
                <c:pt idx="149">
                  <c:v>1.5800000000000002E-2</c:v>
                </c:pt>
                <c:pt idx="150">
                  <c:v>1.5300000000000001E-2</c:v>
                </c:pt>
                <c:pt idx="151">
                  <c:v>1.6099999999999996E-2</c:v>
                </c:pt>
                <c:pt idx="152">
                  <c:v>1.38E-2</c:v>
                </c:pt>
                <c:pt idx="153">
                  <c:v>1.4299999999999993E-2</c:v>
                </c:pt>
                <c:pt idx="154">
                  <c:v>1.4499999999999999E-2</c:v>
                </c:pt>
                <c:pt idx="155">
                  <c:v>1.3299999999999999E-2</c:v>
                </c:pt>
                <c:pt idx="156">
                  <c:v>1.6E-2</c:v>
                </c:pt>
                <c:pt idx="157">
                  <c:v>1.5199999999999998E-2</c:v>
                </c:pt>
                <c:pt idx="158">
                  <c:v>1.5899999999999997E-2</c:v>
                </c:pt>
                <c:pt idx="159">
                  <c:v>1.4699999999999998E-2</c:v>
                </c:pt>
                <c:pt idx="160">
                  <c:v>1.3099999999999987E-2</c:v>
                </c:pt>
                <c:pt idx="161">
                  <c:v>1.2900000000000002E-2</c:v>
                </c:pt>
                <c:pt idx="162">
                  <c:v>1.2500000000000004E-2</c:v>
                </c:pt>
                <c:pt idx="163">
                  <c:v>1.3299999999999992E-2</c:v>
                </c:pt>
                <c:pt idx="164">
                  <c:v>1.26E-2</c:v>
                </c:pt>
                <c:pt idx="165">
                  <c:v>1.4199999999999997E-2</c:v>
                </c:pt>
                <c:pt idx="166">
                  <c:v>1.4699999999999998E-2</c:v>
                </c:pt>
                <c:pt idx="167">
                  <c:v>1.5599999999999996E-2</c:v>
                </c:pt>
                <c:pt idx="168">
                  <c:v>1.5599999999999996E-2</c:v>
                </c:pt>
                <c:pt idx="169">
                  <c:v>1.7900000000000006E-2</c:v>
                </c:pt>
                <c:pt idx="170">
                  <c:v>1.7699999999999994E-2</c:v>
                </c:pt>
                <c:pt idx="171">
                  <c:v>1.6899999999999998E-2</c:v>
                </c:pt>
                <c:pt idx="172">
                  <c:v>1.7299999999999996E-2</c:v>
                </c:pt>
                <c:pt idx="173">
                  <c:v>1.7500000000000002E-2</c:v>
                </c:pt>
                <c:pt idx="174">
                  <c:v>1.6299999999999995E-2</c:v>
                </c:pt>
                <c:pt idx="175">
                  <c:v>1.7399999999999999E-2</c:v>
                </c:pt>
                <c:pt idx="176">
                  <c:v>1.7799999999999996E-2</c:v>
                </c:pt>
                <c:pt idx="177">
                  <c:v>1.7099999999999997E-2</c:v>
                </c:pt>
                <c:pt idx="178">
                  <c:v>1.9500000000000003E-2</c:v>
                </c:pt>
                <c:pt idx="179">
                  <c:v>1.6799999999999995E-2</c:v>
                </c:pt>
                <c:pt idx="180">
                  <c:v>1.7099999999999997E-2</c:v>
                </c:pt>
                <c:pt idx="181">
                  <c:v>1.7300000000000003E-2</c:v>
                </c:pt>
                <c:pt idx="182">
                  <c:v>2.01E-2</c:v>
                </c:pt>
                <c:pt idx="183">
                  <c:v>1.21E-2</c:v>
                </c:pt>
                <c:pt idx="184">
                  <c:v>1.9300000000000005E-2</c:v>
                </c:pt>
                <c:pt idx="185">
                  <c:v>1.7500000000000002E-2</c:v>
                </c:pt>
                <c:pt idx="186">
                  <c:v>1.7999999999999995E-2</c:v>
                </c:pt>
                <c:pt idx="187">
                  <c:v>1.7500000000000002E-2</c:v>
                </c:pt>
                <c:pt idx="188">
                  <c:v>1.7599999999999998E-2</c:v>
                </c:pt>
                <c:pt idx="189">
                  <c:v>1.6599999999999997E-2</c:v>
                </c:pt>
                <c:pt idx="190">
                  <c:v>1.8099999999999991E-2</c:v>
                </c:pt>
                <c:pt idx="191">
                  <c:v>1.8799999999999997E-2</c:v>
                </c:pt>
                <c:pt idx="192">
                  <c:v>1.6500000000000001E-2</c:v>
                </c:pt>
                <c:pt idx="193">
                  <c:v>1.9499999999999997E-2</c:v>
                </c:pt>
                <c:pt idx="194">
                  <c:v>1.7100000000000004E-2</c:v>
                </c:pt>
                <c:pt idx="195">
                  <c:v>1.7099999999999997E-2</c:v>
                </c:pt>
                <c:pt idx="196">
                  <c:v>1.6799999999999995E-2</c:v>
                </c:pt>
                <c:pt idx="197">
                  <c:v>1.6300000000000002E-2</c:v>
                </c:pt>
                <c:pt idx="198">
                  <c:v>1.6999999999999994E-2</c:v>
                </c:pt>
                <c:pt idx="199">
                  <c:v>1.4199999999999997E-2</c:v>
                </c:pt>
                <c:pt idx="200">
                  <c:v>1.7100000000000004E-2</c:v>
                </c:pt>
                <c:pt idx="201">
                  <c:v>1.5599999999999996E-2</c:v>
                </c:pt>
                <c:pt idx="202">
                  <c:v>1.5599999999999996E-2</c:v>
                </c:pt>
                <c:pt idx="203">
                  <c:v>1.4699999999999998E-2</c:v>
                </c:pt>
                <c:pt idx="204">
                  <c:v>1.4800000000000001E-2</c:v>
                </c:pt>
                <c:pt idx="205">
                  <c:v>1.5400000000000004E-2</c:v>
                </c:pt>
                <c:pt idx="206">
                  <c:v>1.5399999999999997E-2</c:v>
                </c:pt>
                <c:pt idx="207">
                  <c:v>1.6100000000000003E-2</c:v>
                </c:pt>
                <c:pt idx="208">
                  <c:v>1.0900000000000007E-2</c:v>
                </c:pt>
                <c:pt idx="209">
                  <c:v>1.3700000000000004E-2</c:v>
                </c:pt>
                <c:pt idx="210">
                  <c:v>1.1699999999999995E-2</c:v>
                </c:pt>
                <c:pt idx="211">
                  <c:v>1.26E-2</c:v>
                </c:pt>
                <c:pt idx="212">
                  <c:v>1.3200000000000003E-2</c:v>
                </c:pt>
                <c:pt idx="213">
                  <c:v>1.0300000000000004E-2</c:v>
                </c:pt>
                <c:pt idx="214">
                  <c:v>1.2999999999999998E-2</c:v>
                </c:pt>
                <c:pt idx="215">
                  <c:v>1.3100000000000007E-2</c:v>
                </c:pt>
                <c:pt idx="216">
                  <c:v>1.3899999999999996E-2</c:v>
                </c:pt>
                <c:pt idx="217">
                  <c:v>1.2499999999999997E-2</c:v>
                </c:pt>
                <c:pt idx="218">
                  <c:v>1.2999999999999998E-2</c:v>
                </c:pt>
                <c:pt idx="219">
                  <c:v>1.6300000000000002E-2</c:v>
                </c:pt>
                <c:pt idx="220">
                  <c:v>1.2799999999999992E-2</c:v>
                </c:pt>
                <c:pt idx="221">
                  <c:v>1.1499999999999996E-2</c:v>
                </c:pt>
                <c:pt idx="222">
                  <c:v>1.5800000000000008E-2</c:v>
                </c:pt>
                <c:pt idx="223">
                  <c:v>1.4100000000000001E-2</c:v>
                </c:pt>
                <c:pt idx="224">
                  <c:v>1.2900000000000009E-2</c:v>
                </c:pt>
                <c:pt idx="225">
                  <c:v>1.5399999999999997E-2</c:v>
                </c:pt>
                <c:pt idx="226">
                  <c:v>1.4600000000000002E-2</c:v>
                </c:pt>
                <c:pt idx="227">
                  <c:v>1.55E-2</c:v>
                </c:pt>
                <c:pt idx="228">
                  <c:v>1.4200000000000004E-2</c:v>
                </c:pt>
                <c:pt idx="229">
                  <c:v>1.5300000000000001E-2</c:v>
                </c:pt>
                <c:pt idx="230">
                  <c:v>1.2900000000000009E-2</c:v>
                </c:pt>
                <c:pt idx="231">
                  <c:v>1.5100000000000002E-2</c:v>
                </c:pt>
                <c:pt idx="232">
                  <c:v>1.3899999999999996E-2</c:v>
                </c:pt>
                <c:pt idx="233">
                  <c:v>1.4099999999999994E-2</c:v>
                </c:pt>
                <c:pt idx="234">
                  <c:v>1.3199999999999996E-2</c:v>
                </c:pt>
                <c:pt idx="235">
                  <c:v>1.5399999999999997E-2</c:v>
                </c:pt>
                <c:pt idx="236">
                  <c:v>1.3299999999999999E-2</c:v>
                </c:pt>
                <c:pt idx="237">
                  <c:v>1.3999999999999999E-2</c:v>
                </c:pt>
                <c:pt idx="238">
                  <c:v>1.5099999999999995E-2</c:v>
                </c:pt>
                <c:pt idx="239">
                  <c:v>1.38E-2</c:v>
                </c:pt>
                <c:pt idx="240">
                  <c:v>1.5300000000000001E-2</c:v>
                </c:pt>
                <c:pt idx="241">
                  <c:v>1.3400000000000002E-2</c:v>
                </c:pt>
                <c:pt idx="242">
                  <c:v>1.5399999999999997E-2</c:v>
                </c:pt>
                <c:pt idx="243">
                  <c:v>1.3600000000000001E-2</c:v>
                </c:pt>
                <c:pt idx="244">
                  <c:v>1.3499999999999998E-2</c:v>
                </c:pt>
                <c:pt idx="245">
                  <c:v>1.4199999999999997E-2</c:v>
                </c:pt>
                <c:pt idx="246">
                  <c:v>1.3199999999999996E-2</c:v>
                </c:pt>
                <c:pt idx="247">
                  <c:v>1.4699999999999998E-2</c:v>
                </c:pt>
                <c:pt idx="248">
                  <c:v>1.4100000000000001E-2</c:v>
                </c:pt>
                <c:pt idx="249">
                  <c:v>1.2700000000000003E-2</c:v>
                </c:pt>
                <c:pt idx="250">
                  <c:v>1.5100000000000002E-2</c:v>
                </c:pt>
                <c:pt idx="251">
                  <c:v>1.3600000000000001E-2</c:v>
                </c:pt>
                <c:pt idx="252">
                  <c:v>1.2999999999999998E-2</c:v>
                </c:pt>
                <c:pt idx="253">
                  <c:v>1.5199999999999998E-2</c:v>
                </c:pt>
                <c:pt idx="254">
                  <c:v>1.5700000000000006E-2</c:v>
                </c:pt>
                <c:pt idx="255">
                  <c:v>1.49E-2</c:v>
                </c:pt>
                <c:pt idx="256">
                  <c:v>1.4500000000000009E-2</c:v>
                </c:pt>
                <c:pt idx="257">
                  <c:v>1.4699999999999998E-2</c:v>
                </c:pt>
                <c:pt idx="258">
                  <c:v>1.5700000000000006E-2</c:v>
                </c:pt>
                <c:pt idx="259">
                  <c:v>1.3999999999999999E-2</c:v>
                </c:pt>
                <c:pt idx="260">
                  <c:v>1.5400000000000004E-2</c:v>
                </c:pt>
                <c:pt idx="261">
                  <c:v>1.5299999999999994E-2</c:v>
                </c:pt>
                <c:pt idx="262">
                  <c:v>1.4399999999999996E-2</c:v>
                </c:pt>
                <c:pt idx="263">
                  <c:v>1.5600000000000003E-2</c:v>
                </c:pt>
                <c:pt idx="264">
                  <c:v>1.43E-2</c:v>
                </c:pt>
                <c:pt idx="265">
                  <c:v>1.5200000000000005E-2</c:v>
                </c:pt>
                <c:pt idx="266">
                  <c:v>1.3499999999999991E-2</c:v>
                </c:pt>
                <c:pt idx="267">
                  <c:v>1.2499999999999997E-2</c:v>
                </c:pt>
                <c:pt idx="268">
                  <c:v>1.3199999999999996E-2</c:v>
                </c:pt>
                <c:pt idx="269">
                  <c:v>1.4499999999999999E-2</c:v>
                </c:pt>
                <c:pt idx="270">
                  <c:v>1.2499999999999997E-2</c:v>
                </c:pt>
                <c:pt idx="271">
                  <c:v>1.2000000000000004E-2</c:v>
                </c:pt>
                <c:pt idx="272">
                  <c:v>1.1800000000000005E-2</c:v>
                </c:pt>
                <c:pt idx="273">
                  <c:v>1.14E-2</c:v>
                </c:pt>
                <c:pt idx="274">
                  <c:v>1.1700000000000002E-2</c:v>
                </c:pt>
                <c:pt idx="275">
                  <c:v>1.1900000000000001E-2</c:v>
                </c:pt>
                <c:pt idx="276">
                  <c:v>1.1099999999999999E-2</c:v>
                </c:pt>
                <c:pt idx="277">
                  <c:v>1.2200000000000003E-2</c:v>
                </c:pt>
                <c:pt idx="278">
                  <c:v>1.0500000000000002E-2</c:v>
                </c:pt>
                <c:pt idx="279">
                  <c:v>1.0700000000000008E-2</c:v>
                </c:pt>
                <c:pt idx="280">
                  <c:v>1.21E-2</c:v>
                </c:pt>
                <c:pt idx="281">
                  <c:v>1.1799999999999998E-2</c:v>
                </c:pt>
                <c:pt idx="282">
                  <c:v>1.2400000000000001E-2</c:v>
                </c:pt>
                <c:pt idx="283">
                  <c:v>1.03E-2</c:v>
                </c:pt>
                <c:pt idx="284">
                  <c:v>1.3199999999999996E-2</c:v>
                </c:pt>
                <c:pt idx="285">
                  <c:v>1.09E-2</c:v>
                </c:pt>
                <c:pt idx="286">
                  <c:v>1.0000000000000002E-2</c:v>
                </c:pt>
                <c:pt idx="287">
                  <c:v>1.0299999999999997E-2</c:v>
                </c:pt>
                <c:pt idx="288">
                  <c:v>1.0300000000000004E-2</c:v>
                </c:pt>
                <c:pt idx="289">
                  <c:v>1.1700000000000002E-2</c:v>
                </c:pt>
                <c:pt idx="290">
                  <c:v>9.2000000000000068E-3</c:v>
                </c:pt>
                <c:pt idx="291">
                  <c:v>9.8000000000000101E-3</c:v>
                </c:pt>
                <c:pt idx="292">
                  <c:v>9.3000000000000027E-3</c:v>
                </c:pt>
                <c:pt idx="293">
                  <c:v>9.999999999999995E-3</c:v>
                </c:pt>
                <c:pt idx="294">
                  <c:v>9.3999999999999986E-3</c:v>
                </c:pt>
                <c:pt idx="295">
                  <c:v>1.1900000000000008E-2</c:v>
                </c:pt>
                <c:pt idx="296">
                  <c:v>8.8000000000000023E-3</c:v>
                </c:pt>
                <c:pt idx="297">
                  <c:v>9.0000000000000011E-3</c:v>
                </c:pt>
                <c:pt idx="298">
                  <c:v>1.3600000000000001E-2</c:v>
                </c:pt>
                <c:pt idx="299">
                  <c:v>1.1599999999999999E-2</c:v>
                </c:pt>
                <c:pt idx="300">
                  <c:v>1.2800000000000002E-2</c:v>
                </c:pt>
                <c:pt idx="301">
                  <c:v>1.0799999999999997E-2</c:v>
                </c:pt>
                <c:pt idx="302">
                  <c:v>1.43E-2</c:v>
                </c:pt>
                <c:pt idx="303">
                  <c:v>1.5499999999999996E-2</c:v>
                </c:pt>
                <c:pt idx="304">
                  <c:v>1.5000000000000003E-2</c:v>
                </c:pt>
                <c:pt idx="305">
                  <c:v>1.4199999999999997E-2</c:v>
                </c:pt>
                <c:pt idx="306">
                  <c:v>1.4800000000000004E-2</c:v>
                </c:pt>
                <c:pt idx="307">
                  <c:v>1.4599999999999998E-2</c:v>
                </c:pt>
                <c:pt idx="308">
                  <c:v>1.5300000000000001E-2</c:v>
                </c:pt>
                <c:pt idx="309">
                  <c:v>1.3800000000000003E-2</c:v>
                </c:pt>
                <c:pt idx="310">
                  <c:v>1.5200000000000002E-2</c:v>
                </c:pt>
                <c:pt idx="311">
                  <c:v>1.3599999999999998E-2</c:v>
                </c:pt>
                <c:pt idx="312">
                  <c:v>1.61E-2</c:v>
                </c:pt>
                <c:pt idx="313">
                  <c:v>1.4400000000000007E-2</c:v>
                </c:pt>
                <c:pt idx="314">
                  <c:v>1.4300000000000004E-2</c:v>
                </c:pt>
                <c:pt idx="315">
                  <c:v>1.4999999999999999E-2</c:v>
                </c:pt>
                <c:pt idx="316">
                  <c:v>1.4100000000000001E-2</c:v>
                </c:pt>
                <c:pt idx="317">
                  <c:v>1.5799999999999995E-2</c:v>
                </c:pt>
                <c:pt idx="318">
                  <c:v>1.3600000000000001E-2</c:v>
                </c:pt>
                <c:pt idx="319">
                  <c:v>1.5199999999999991E-2</c:v>
                </c:pt>
                <c:pt idx="320">
                  <c:v>1.5699999999999999E-2</c:v>
                </c:pt>
                <c:pt idx="321">
                  <c:v>1.4700000000000005E-2</c:v>
                </c:pt>
                <c:pt idx="322">
                  <c:v>1.5900000000000001E-2</c:v>
                </c:pt>
                <c:pt idx="323">
                  <c:v>1.4700000000000005E-2</c:v>
                </c:pt>
                <c:pt idx="324">
                  <c:v>1.5200000000000002E-2</c:v>
                </c:pt>
                <c:pt idx="325">
                  <c:v>1.5899999999999997E-2</c:v>
                </c:pt>
                <c:pt idx="326">
                  <c:v>1.4200000000000001E-2</c:v>
                </c:pt>
                <c:pt idx="327">
                  <c:v>1.5999999999999993E-2</c:v>
                </c:pt>
                <c:pt idx="328">
                  <c:v>1.4499999999999999E-2</c:v>
                </c:pt>
                <c:pt idx="329">
                  <c:v>1.5599999999999999E-2</c:v>
                </c:pt>
                <c:pt idx="330">
                  <c:v>1.4700000000000005E-2</c:v>
                </c:pt>
                <c:pt idx="331">
                  <c:v>1.2299999999999998E-2</c:v>
                </c:pt>
                <c:pt idx="332">
                  <c:v>1.1699999999999999E-2</c:v>
                </c:pt>
                <c:pt idx="333">
                  <c:v>1.1599999999999999E-2</c:v>
                </c:pt>
                <c:pt idx="334">
                  <c:v>1.2299999999999995E-2</c:v>
                </c:pt>
                <c:pt idx="335">
                  <c:v>1.15E-2</c:v>
                </c:pt>
                <c:pt idx="336">
                  <c:v>1.1799999999999998E-2</c:v>
                </c:pt>
                <c:pt idx="337">
                  <c:v>1.1900000000000001E-2</c:v>
                </c:pt>
                <c:pt idx="338">
                  <c:v>1.1799999999999998E-2</c:v>
                </c:pt>
                <c:pt idx="339">
                  <c:v>1.1799999999999998E-2</c:v>
                </c:pt>
                <c:pt idx="340">
                  <c:v>1.0700000000000001E-2</c:v>
                </c:pt>
                <c:pt idx="341">
                  <c:v>1.2699999999999999E-2</c:v>
                </c:pt>
                <c:pt idx="342">
                  <c:v>1.0699999999999998E-2</c:v>
                </c:pt>
                <c:pt idx="343">
                  <c:v>1.1000000000000003E-2</c:v>
                </c:pt>
                <c:pt idx="344">
                  <c:v>1.1499999999999996E-2</c:v>
                </c:pt>
                <c:pt idx="345">
                  <c:v>1.1200000000000002E-2</c:v>
                </c:pt>
                <c:pt idx="346">
                  <c:v>1.0800000000000001E-2</c:v>
                </c:pt>
                <c:pt idx="347">
                  <c:v>1.1599999999999999E-2</c:v>
                </c:pt>
                <c:pt idx="348">
                  <c:v>1.0200000000000004E-2</c:v>
                </c:pt>
                <c:pt idx="349">
                  <c:v>1.1399999999999997E-2</c:v>
                </c:pt>
                <c:pt idx="350">
                  <c:v>1.0799999999999997E-2</c:v>
                </c:pt>
                <c:pt idx="351">
                  <c:v>1.1099999999999999E-2</c:v>
                </c:pt>
                <c:pt idx="352">
                  <c:v>1.1600000000000003E-2</c:v>
                </c:pt>
                <c:pt idx="353">
                  <c:v>1.0400000000000003E-2</c:v>
                </c:pt>
                <c:pt idx="354">
                  <c:v>1.0499999999999999E-2</c:v>
                </c:pt>
                <c:pt idx="355">
                  <c:v>9.499999999999998E-3</c:v>
                </c:pt>
                <c:pt idx="356">
                  <c:v>9.1999999999999998E-3</c:v>
                </c:pt>
                <c:pt idx="357">
                  <c:v>9.5000000000000015E-3</c:v>
                </c:pt>
                <c:pt idx="358">
                  <c:v>9.9999999999999985E-3</c:v>
                </c:pt>
                <c:pt idx="359">
                  <c:v>9.9999999999999985E-3</c:v>
                </c:pt>
                <c:pt idx="360">
                  <c:v>1.0100000000000001E-2</c:v>
                </c:pt>
                <c:pt idx="361">
                  <c:v>1.0800000000000001E-2</c:v>
                </c:pt>
                <c:pt idx="362">
                  <c:v>8.9000000000000051E-3</c:v>
                </c:pt>
                <c:pt idx="363">
                  <c:v>1.04E-2</c:v>
                </c:pt>
                <c:pt idx="364">
                  <c:v>1.04E-2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D8-444C-866F-B35CBDB551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734207"/>
        <c:axId val="200385727"/>
      </c:lineChart>
      <c:dateAx>
        <c:axId val="317734207"/>
        <c:scaling>
          <c:orientation val="minMax"/>
        </c:scaling>
        <c:delete val="0"/>
        <c:axPos val="b"/>
        <c:numFmt formatCode="m/d/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0385727"/>
        <c:crosses val="autoZero"/>
        <c:auto val="1"/>
        <c:lblOffset val="100"/>
        <c:baseTimeUnit val="days"/>
      </c:dateAx>
      <c:valAx>
        <c:axId val="2003857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773420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1069851121590536"/>
          <c:y val="0.92697578767920497"/>
          <c:w val="0.37860285092351825"/>
          <c:h val="1.05293471265626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0108650222039781"/>
          <c:y val="0.24404123711340206"/>
          <c:w val="0.82694163525767805"/>
          <c:h val="0.59365110804448418"/>
        </c:manualLayout>
      </c:layout>
      <c:lineChart>
        <c:grouping val="standard"/>
        <c:varyColors val="0"/>
        <c:ser>
          <c:idx val="0"/>
          <c:order val="0"/>
          <c:tx>
            <c:strRef>
              <c:f>NPL!$D$5</c:f>
              <c:strCache>
                <c:ptCount val="1"/>
                <c:pt idx="0">
                  <c:v>Non-performing loans ratio (excl. cash balances), Significant institutions 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cat>
            <c:numRef>
              <c:f>NPL!$C$6:$C$28</c:f>
              <c:numCache>
                <c:formatCode>m/d/yy</c:formatCode>
                <c:ptCount val="23"/>
                <c:pt idx="0">
                  <c:v>44012</c:v>
                </c:pt>
                <c:pt idx="1">
                  <c:v>44104</c:v>
                </c:pt>
                <c:pt idx="2">
                  <c:v>44196</c:v>
                </c:pt>
                <c:pt idx="3">
                  <c:v>44286</c:v>
                </c:pt>
                <c:pt idx="4">
                  <c:v>44377</c:v>
                </c:pt>
                <c:pt idx="5">
                  <c:v>44469</c:v>
                </c:pt>
                <c:pt idx="6">
                  <c:v>44561</c:v>
                </c:pt>
                <c:pt idx="7">
                  <c:v>44651</c:v>
                </c:pt>
                <c:pt idx="8">
                  <c:v>44742</c:v>
                </c:pt>
                <c:pt idx="9">
                  <c:v>44834</c:v>
                </c:pt>
                <c:pt idx="10">
                  <c:v>44926</c:v>
                </c:pt>
                <c:pt idx="11">
                  <c:v>45016</c:v>
                </c:pt>
                <c:pt idx="12">
                  <c:v>45107</c:v>
                </c:pt>
                <c:pt idx="13">
                  <c:v>45199</c:v>
                </c:pt>
                <c:pt idx="14">
                  <c:v>45291</c:v>
                </c:pt>
                <c:pt idx="15">
                  <c:v>45382</c:v>
                </c:pt>
                <c:pt idx="16">
                  <c:v>45473</c:v>
                </c:pt>
                <c:pt idx="17">
                  <c:v>45565</c:v>
                </c:pt>
                <c:pt idx="18">
                  <c:v>45657</c:v>
                </c:pt>
                <c:pt idx="19">
                  <c:v>45747</c:v>
                </c:pt>
                <c:pt idx="20">
                  <c:v>45838</c:v>
                </c:pt>
                <c:pt idx="21">
                  <c:v>45930</c:v>
                </c:pt>
                <c:pt idx="22">
                  <c:v>46022</c:v>
                </c:pt>
              </c:numCache>
            </c:numRef>
          </c:cat>
          <c:val>
            <c:numRef>
              <c:f>NPL!$E$6:$E$28</c:f>
              <c:numCache>
                <c:formatCode>0.00%</c:formatCode>
                <c:ptCount val="23"/>
                <c:pt idx="0">
                  <c:v>3.5000000000000003E-2</c:v>
                </c:pt>
                <c:pt idx="1">
                  <c:v>3.4300000000000004E-2</c:v>
                </c:pt>
                <c:pt idx="2">
                  <c:v>3.2199999999999999E-2</c:v>
                </c:pt>
                <c:pt idx="3">
                  <c:v>3.2099999999999997E-2</c:v>
                </c:pt>
                <c:pt idx="4">
                  <c:v>2.9700000000000001E-2</c:v>
                </c:pt>
                <c:pt idx="5">
                  <c:v>2.7999999999999997E-2</c:v>
                </c:pt>
                <c:pt idx="6">
                  <c:v>2.6099999999999998E-2</c:v>
                </c:pt>
                <c:pt idx="7">
                  <c:v>2.5099999999999997E-2</c:v>
                </c:pt>
                <c:pt idx="8">
                  <c:v>2.35E-2</c:v>
                </c:pt>
                <c:pt idx="9">
                  <c:v>2.3E-2</c:v>
                </c:pt>
                <c:pt idx="10">
                  <c:v>2.2700000000000001E-2</c:v>
                </c:pt>
                <c:pt idx="11">
                  <c:v>2.2400000000000003E-2</c:v>
                </c:pt>
                <c:pt idx="12">
                  <c:v>2.2599999999999999E-2</c:v>
                </c:pt>
                <c:pt idx="13">
                  <c:v>2.2700000000000001E-2</c:v>
                </c:pt>
                <c:pt idx="14">
                  <c:v>2.3E-2</c:v>
                </c:pt>
                <c:pt idx="15">
                  <c:v>2.3099999999999999E-2</c:v>
                </c:pt>
                <c:pt idx="16">
                  <c:v>2.3E-2</c:v>
                </c:pt>
                <c:pt idx="17">
                  <c:v>2.3099999999999999E-2</c:v>
                </c:pt>
                <c:pt idx="18">
                  <c:v>2.2799999999999997E-2</c:v>
                </c:pt>
                <c:pt idx="19">
                  <c:v>2.2400000000000003E-2</c:v>
                </c:pt>
                <c:pt idx="20">
                  <c:v>2.2200000000000001E-2</c:v>
                </c:pt>
                <c:pt idx="21">
                  <c:v>2.2200000000000001E-2</c:v>
                </c:pt>
                <c:pt idx="22">
                  <c:v>2.18E-2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8A-4E42-970D-9630FE25420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027186112"/>
        <c:axId val="1046415104"/>
      </c:lineChart>
      <c:dateAx>
        <c:axId val="1027186112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2700000" spcFirstLastPara="1" vertOverflow="ellipsis" wrap="square" anchor="ctr" anchorCtr="1"/>
          <a:lstStyle/>
          <a:p>
            <a:pPr>
              <a:defRPr sz="900" b="1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46415104"/>
        <c:crosses val="autoZero"/>
        <c:auto val="1"/>
        <c:lblOffset val="100"/>
        <c:baseTimeUnit val="days"/>
        <c:majorUnit val="3"/>
        <c:majorTimeUnit val="months"/>
        <c:minorUnit val="1"/>
        <c:minorTimeUnit val="days"/>
      </c:dateAx>
      <c:valAx>
        <c:axId val="104641510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027186112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Aave - Total Value Locked (B$)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0.16244195150322119"/>
          <c:y val="9.7257169422087925E-2"/>
          <c:w val="0.82193304849677884"/>
          <c:h val="0.79173838510038641"/>
        </c:manualLayout>
      </c:layout>
      <c:areaChart>
        <c:grouping val="stacked"/>
        <c:varyColors val="0"/>
        <c:ser>
          <c:idx val="0"/>
          <c:order val="0"/>
          <c:tx>
            <c:strRef>
              <c:f>'Aave total TVL'!$E$6</c:f>
              <c:strCache>
                <c:ptCount val="1"/>
                <c:pt idx="0">
                  <c:v>Aave - Total Value Locked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cat>
            <c:numRef>
              <c:f>'Aave total TVL'!$D$7:$D$1102</c:f>
              <c:numCache>
                <c:formatCode>m/d/yy</c:formatCode>
                <c:ptCount val="1096"/>
                <c:pt idx="0">
                  <c:v>45028</c:v>
                </c:pt>
                <c:pt idx="1">
                  <c:v>45029</c:v>
                </c:pt>
                <c:pt idx="2">
                  <c:v>45030</c:v>
                </c:pt>
                <c:pt idx="3">
                  <c:v>45031</c:v>
                </c:pt>
                <c:pt idx="4">
                  <c:v>45032</c:v>
                </c:pt>
                <c:pt idx="5">
                  <c:v>45033</c:v>
                </c:pt>
                <c:pt idx="6">
                  <c:v>45034</c:v>
                </c:pt>
                <c:pt idx="7">
                  <c:v>45035</c:v>
                </c:pt>
                <c:pt idx="8">
                  <c:v>45036</c:v>
                </c:pt>
                <c:pt idx="9">
                  <c:v>45037</c:v>
                </c:pt>
                <c:pt idx="10">
                  <c:v>45038</c:v>
                </c:pt>
                <c:pt idx="11">
                  <c:v>45039</c:v>
                </c:pt>
                <c:pt idx="12">
                  <c:v>45040</c:v>
                </c:pt>
                <c:pt idx="13">
                  <c:v>45041</c:v>
                </c:pt>
                <c:pt idx="14">
                  <c:v>45042</c:v>
                </c:pt>
                <c:pt idx="15">
                  <c:v>45043</c:v>
                </c:pt>
                <c:pt idx="16">
                  <c:v>45044</c:v>
                </c:pt>
                <c:pt idx="17">
                  <c:v>45045</c:v>
                </c:pt>
                <c:pt idx="18">
                  <c:v>45046</c:v>
                </c:pt>
                <c:pt idx="19">
                  <c:v>45047</c:v>
                </c:pt>
                <c:pt idx="20">
                  <c:v>45048</c:v>
                </c:pt>
                <c:pt idx="21">
                  <c:v>45049</c:v>
                </c:pt>
                <c:pt idx="22">
                  <c:v>45050</c:v>
                </c:pt>
                <c:pt idx="23">
                  <c:v>45051</c:v>
                </c:pt>
                <c:pt idx="24">
                  <c:v>45052</c:v>
                </c:pt>
                <c:pt idx="25">
                  <c:v>45053</c:v>
                </c:pt>
                <c:pt idx="26">
                  <c:v>45054</c:v>
                </c:pt>
                <c:pt idx="27">
                  <c:v>45055</c:v>
                </c:pt>
                <c:pt idx="28">
                  <c:v>45056</c:v>
                </c:pt>
                <c:pt idx="29">
                  <c:v>45057</c:v>
                </c:pt>
                <c:pt idx="30">
                  <c:v>45058</c:v>
                </c:pt>
                <c:pt idx="31">
                  <c:v>45059</c:v>
                </c:pt>
                <c:pt idx="32">
                  <c:v>45060</c:v>
                </c:pt>
                <c:pt idx="33">
                  <c:v>45061</c:v>
                </c:pt>
                <c:pt idx="34">
                  <c:v>45062</c:v>
                </c:pt>
                <c:pt idx="35">
                  <c:v>45063</c:v>
                </c:pt>
                <c:pt idx="36">
                  <c:v>45064</c:v>
                </c:pt>
                <c:pt idx="37">
                  <c:v>45065</c:v>
                </c:pt>
                <c:pt idx="38">
                  <c:v>45066</c:v>
                </c:pt>
                <c:pt idx="39">
                  <c:v>45067</c:v>
                </c:pt>
                <c:pt idx="40">
                  <c:v>45068</c:v>
                </c:pt>
                <c:pt idx="41">
                  <c:v>45069</c:v>
                </c:pt>
                <c:pt idx="42">
                  <c:v>45070</c:v>
                </c:pt>
                <c:pt idx="43">
                  <c:v>45071</c:v>
                </c:pt>
                <c:pt idx="44">
                  <c:v>45072</c:v>
                </c:pt>
                <c:pt idx="45">
                  <c:v>45073</c:v>
                </c:pt>
                <c:pt idx="46">
                  <c:v>45074</c:v>
                </c:pt>
                <c:pt idx="47">
                  <c:v>45075</c:v>
                </c:pt>
                <c:pt idx="48">
                  <c:v>45076</c:v>
                </c:pt>
                <c:pt idx="49">
                  <c:v>45077</c:v>
                </c:pt>
                <c:pt idx="50">
                  <c:v>45078</c:v>
                </c:pt>
                <c:pt idx="51">
                  <c:v>45079</c:v>
                </c:pt>
                <c:pt idx="52">
                  <c:v>45080</c:v>
                </c:pt>
                <c:pt idx="53">
                  <c:v>45081</c:v>
                </c:pt>
                <c:pt idx="54">
                  <c:v>45082</c:v>
                </c:pt>
                <c:pt idx="55">
                  <c:v>45083</c:v>
                </c:pt>
                <c:pt idx="56">
                  <c:v>45084</c:v>
                </c:pt>
                <c:pt idx="57">
                  <c:v>45085</c:v>
                </c:pt>
                <c:pt idx="58">
                  <c:v>45086</c:v>
                </c:pt>
                <c:pt idx="59">
                  <c:v>45087</c:v>
                </c:pt>
                <c:pt idx="60">
                  <c:v>45088</c:v>
                </c:pt>
                <c:pt idx="61">
                  <c:v>45089</c:v>
                </c:pt>
                <c:pt idx="62">
                  <c:v>45090</c:v>
                </c:pt>
                <c:pt idx="63">
                  <c:v>45091</c:v>
                </c:pt>
                <c:pt idx="64">
                  <c:v>45092</c:v>
                </c:pt>
                <c:pt idx="65">
                  <c:v>45093</c:v>
                </c:pt>
                <c:pt idx="66">
                  <c:v>45094</c:v>
                </c:pt>
                <c:pt idx="67">
                  <c:v>45095</c:v>
                </c:pt>
                <c:pt idx="68">
                  <c:v>45096</c:v>
                </c:pt>
                <c:pt idx="69">
                  <c:v>45097</c:v>
                </c:pt>
                <c:pt idx="70">
                  <c:v>45098</c:v>
                </c:pt>
                <c:pt idx="71">
                  <c:v>45099</c:v>
                </c:pt>
                <c:pt idx="72">
                  <c:v>45100</c:v>
                </c:pt>
                <c:pt idx="73">
                  <c:v>45101</c:v>
                </c:pt>
                <c:pt idx="74">
                  <c:v>45102</c:v>
                </c:pt>
                <c:pt idx="75">
                  <c:v>45103</c:v>
                </c:pt>
                <c:pt idx="76">
                  <c:v>45104</c:v>
                </c:pt>
                <c:pt idx="77">
                  <c:v>45105</c:v>
                </c:pt>
                <c:pt idx="78">
                  <c:v>45106</c:v>
                </c:pt>
                <c:pt idx="79">
                  <c:v>45107</c:v>
                </c:pt>
                <c:pt idx="80">
                  <c:v>45108</c:v>
                </c:pt>
                <c:pt idx="81">
                  <c:v>45109</c:v>
                </c:pt>
                <c:pt idx="82">
                  <c:v>45110</c:v>
                </c:pt>
                <c:pt idx="83">
                  <c:v>45111</c:v>
                </c:pt>
                <c:pt idx="84">
                  <c:v>45112</c:v>
                </c:pt>
                <c:pt idx="85">
                  <c:v>45113</c:v>
                </c:pt>
                <c:pt idx="86">
                  <c:v>45114</c:v>
                </c:pt>
                <c:pt idx="87">
                  <c:v>45115</c:v>
                </c:pt>
                <c:pt idx="88">
                  <c:v>45116</c:v>
                </c:pt>
                <c:pt idx="89">
                  <c:v>45117</c:v>
                </c:pt>
                <c:pt idx="90">
                  <c:v>45118</c:v>
                </c:pt>
                <c:pt idx="91">
                  <c:v>45119</c:v>
                </c:pt>
                <c:pt idx="92">
                  <c:v>45120</c:v>
                </c:pt>
                <c:pt idx="93">
                  <c:v>45121</c:v>
                </c:pt>
                <c:pt idx="94">
                  <c:v>45122</c:v>
                </c:pt>
                <c:pt idx="95">
                  <c:v>45123</c:v>
                </c:pt>
                <c:pt idx="96">
                  <c:v>45124</c:v>
                </c:pt>
                <c:pt idx="97">
                  <c:v>45125</c:v>
                </c:pt>
                <c:pt idx="98">
                  <c:v>45126</c:v>
                </c:pt>
                <c:pt idx="99">
                  <c:v>45127</c:v>
                </c:pt>
                <c:pt idx="100">
                  <c:v>45128</c:v>
                </c:pt>
                <c:pt idx="101">
                  <c:v>45129</c:v>
                </c:pt>
                <c:pt idx="102">
                  <c:v>45130</c:v>
                </c:pt>
                <c:pt idx="103">
                  <c:v>45131</c:v>
                </c:pt>
                <c:pt idx="104">
                  <c:v>45132</c:v>
                </c:pt>
                <c:pt idx="105">
                  <c:v>45133</c:v>
                </c:pt>
                <c:pt idx="106">
                  <c:v>45134</c:v>
                </c:pt>
                <c:pt idx="107">
                  <c:v>45135</c:v>
                </c:pt>
                <c:pt idx="108">
                  <c:v>45136</c:v>
                </c:pt>
                <c:pt idx="109">
                  <c:v>45137</c:v>
                </c:pt>
                <c:pt idx="110">
                  <c:v>45138</c:v>
                </c:pt>
                <c:pt idx="111">
                  <c:v>45139</c:v>
                </c:pt>
                <c:pt idx="112">
                  <c:v>45140</c:v>
                </c:pt>
                <c:pt idx="113">
                  <c:v>45141</c:v>
                </c:pt>
                <c:pt idx="114">
                  <c:v>45142</c:v>
                </c:pt>
                <c:pt idx="115">
                  <c:v>45143</c:v>
                </c:pt>
                <c:pt idx="116">
                  <c:v>45144</c:v>
                </c:pt>
                <c:pt idx="117">
                  <c:v>45145</c:v>
                </c:pt>
                <c:pt idx="118">
                  <c:v>45146</c:v>
                </c:pt>
                <c:pt idx="119">
                  <c:v>45147</c:v>
                </c:pt>
                <c:pt idx="120">
                  <c:v>45148</c:v>
                </c:pt>
                <c:pt idx="121">
                  <c:v>45149</c:v>
                </c:pt>
                <c:pt idx="122">
                  <c:v>45150</c:v>
                </c:pt>
                <c:pt idx="123">
                  <c:v>45151</c:v>
                </c:pt>
                <c:pt idx="124">
                  <c:v>45152</c:v>
                </c:pt>
                <c:pt idx="125">
                  <c:v>45153</c:v>
                </c:pt>
                <c:pt idx="126">
                  <c:v>45154</c:v>
                </c:pt>
                <c:pt idx="127">
                  <c:v>45155</c:v>
                </c:pt>
                <c:pt idx="128">
                  <c:v>45156</c:v>
                </c:pt>
                <c:pt idx="129">
                  <c:v>45157</c:v>
                </c:pt>
                <c:pt idx="130">
                  <c:v>45158</c:v>
                </c:pt>
                <c:pt idx="131">
                  <c:v>45159</c:v>
                </c:pt>
                <c:pt idx="132">
                  <c:v>45160</c:v>
                </c:pt>
                <c:pt idx="133">
                  <c:v>45161</c:v>
                </c:pt>
                <c:pt idx="134">
                  <c:v>45162</c:v>
                </c:pt>
                <c:pt idx="135">
                  <c:v>45163</c:v>
                </c:pt>
                <c:pt idx="136">
                  <c:v>45164</c:v>
                </c:pt>
                <c:pt idx="137">
                  <c:v>45165</c:v>
                </c:pt>
                <c:pt idx="138">
                  <c:v>45166</c:v>
                </c:pt>
                <c:pt idx="139">
                  <c:v>45167</c:v>
                </c:pt>
                <c:pt idx="140">
                  <c:v>45168</c:v>
                </c:pt>
                <c:pt idx="141">
                  <c:v>45169</c:v>
                </c:pt>
                <c:pt idx="142">
                  <c:v>45170</c:v>
                </c:pt>
                <c:pt idx="143">
                  <c:v>45171</c:v>
                </c:pt>
                <c:pt idx="144">
                  <c:v>45172</c:v>
                </c:pt>
                <c:pt idx="145">
                  <c:v>45173</c:v>
                </c:pt>
                <c:pt idx="146">
                  <c:v>45174</c:v>
                </c:pt>
                <c:pt idx="147">
                  <c:v>45175</c:v>
                </c:pt>
                <c:pt idx="148">
                  <c:v>45176</c:v>
                </c:pt>
                <c:pt idx="149">
                  <c:v>45177</c:v>
                </c:pt>
                <c:pt idx="150">
                  <c:v>45178</c:v>
                </c:pt>
                <c:pt idx="151">
                  <c:v>45179</c:v>
                </c:pt>
                <c:pt idx="152">
                  <c:v>45180</c:v>
                </c:pt>
                <c:pt idx="153">
                  <c:v>45181</c:v>
                </c:pt>
                <c:pt idx="154">
                  <c:v>45182</c:v>
                </c:pt>
                <c:pt idx="155">
                  <c:v>45183</c:v>
                </c:pt>
                <c:pt idx="156">
                  <c:v>45184</c:v>
                </c:pt>
                <c:pt idx="157">
                  <c:v>45185</c:v>
                </c:pt>
                <c:pt idx="158">
                  <c:v>45186</c:v>
                </c:pt>
                <c:pt idx="159">
                  <c:v>45187</c:v>
                </c:pt>
                <c:pt idx="160">
                  <c:v>45188</c:v>
                </c:pt>
                <c:pt idx="161">
                  <c:v>45189</c:v>
                </c:pt>
                <c:pt idx="162">
                  <c:v>45190</c:v>
                </c:pt>
                <c:pt idx="163">
                  <c:v>45191</c:v>
                </c:pt>
                <c:pt idx="164">
                  <c:v>45192</c:v>
                </c:pt>
                <c:pt idx="165">
                  <c:v>45193</c:v>
                </c:pt>
                <c:pt idx="166">
                  <c:v>45194</c:v>
                </c:pt>
                <c:pt idx="167">
                  <c:v>45195</c:v>
                </c:pt>
                <c:pt idx="168">
                  <c:v>45196</c:v>
                </c:pt>
                <c:pt idx="169">
                  <c:v>45197</c:v>
                </c:pt>
                <c:pt idx="170">
                  <c:v>45198</c:v>
                </c:pt>
                <c:pt idx="171">
                  <c:v>45199</c:v>
                </c:pt>
                <c:pt idx="172">
                  <c:v>45200</c:v>
                </c:pt>
                <c:pt idx="173">
                  <c:v>45201</c:v>
                </c:pt>
                <c:pt idx="174">
                  <c:v>45202</c:v>
                </c:pt>
                <c:pt idx="175">
                  <c:v>45203</c:v>
                </c:pt>
                <c:pt idx="176">
                  <c:v>45204</c:v>
                </c:pt>
                <c:pt idx="177">
                  <c:v>45205</c:v>
                </c:pt>
                <c:pt idx="178">
                  <c:v>45206</c:v>
                </c:pt>
                <c:pt idx="179">
                  <c:v>45207</c:v>
                </c:pt>
                <c:pt idx="180">
                  <c:v>45208</c:v>
                </c:pt>
                <c:pt idx="181">
                  <c:v>45209</c:v>
                </c:pt>
                <c:pt idx="182">
                  <c:v>45210</c:v>
                </c:pt>
                <c:pt idx="183">
                  <c:v>45211</c:v>
                </c:pt>
                <c:pt idx="184">
                  <c:v>45212</c:v>
                </c:pt>
                <c:pt idx="185">
                  <c:v>45213</c:v>
                </c:pt>
                <c:pt idx="186">
                  <c:v>45214</c:v>
                </c:pt>
                <c:pt idx="187">
                  <c:v>45215</c:v>
                </c:pt>
                <c:pt idx="188">
                  <c:v>45216</c:v>
                </c:pt>
                <c:pt idx="189">
                  <c:v>45217</c:v>
                </c:pt>
                <c:pt idx="190">
                  <c:v>45218</c:v>
                </c:pt>
                <c:pt idx="191">
                  <c:v>45219</c:v>
                </c:pt>
                <c:pt idx="192">
                  <c:v>45220</c:v>
                </c:pt>
                <c:pt idx="193">
                  <c:v>45221</c:v>
                </c:pt>
                <c:pt idx="194">
                  <c:v>45222</c:v>
                </c:pt>
                <c:pt idx="195">
                  <c:v>45223</c:v>
                </c:pt>
                <c:pt idx="196">
                  <c:v>45224</c:v>
                </c:pt>
                <c:pt idx="197">
                  <c:v>45225</c:v>
                </c:pt>
                <c:pt idx="198">
                  <c:v>45226</c:v>
                </c:pt>
                <c:pt idx="199">
                  <c:v>45227</c:v>
                </c:pt>
                <c:pt idx="200">
                  <c:v>45228</c:v>
                </c:pt>
                <c:pt idx="201">
                  <c:v>45229</c:v>
                </c:pt>
                <c:pt idx="202">
                  <c:v>45230</c:v>
                </c:pt>
                <c:pt idx="203">
                  <c:v>45231</c:v>
                </c:pt>
                <c:pt idx="204">
                  <c:v>45232</c:v>
                </c:pt>
                <c:pt idx="205">
                  <c:v>45233</c:v>
                </c:pt>
                <c:pt idx="206">
                  <c:v>45234</c:v>
                </c:pt>
                <c:pt idx="207">
                  <c:v>45235</c:v>
                </c:pt>
                <c:pt idx="208">
                  <c:v>45236</c:v>
                </c:pt>
                <c:pt idx="209">
                  <c:v>45237</c:v>
                </c:pt>
                <c:pt idx="210">
                  <c:v>45238</c:v>
                </c:pt>
                <c:pt idx="211">
                  <c:v>45239</c:v>
                </c:pt>
                <c:pt idx="212">
                  <c:v>45240</c:v>
                </c:pt>
                <c:pt idx="213">
                  <c:v>45241</c:v>
                </c:pt>
                <c:pt idx="214">
                  <c:v>45242</c:v>
                </c:pt>
                <c:pt idx="215">
                  <c:v>45243</c:v>
                </c:pt>
                <c:pt idx="216">
                  <c:v>45244</c:v>
                </c:pt>
                <c:pt idx="217">
                  <c:v>45245</c:v>
                </c:pt>
                <c:pt idx="218">
                  <c:v>45246</c:v>
                </c:pt>
                <c:pt idx="219">
                  <c:v>45247</c:v>
                </c:pt>
                <c:pt idx="220">
                  <c:v>45248</c:v>
                </c:pt>
                <c:pt idx="221">
                  <c:v>45249</c:v>
                </c:pt>
                <c:pt idx="222">
                  <c:v>45250</c:v>
                </c:pt>
                <c:pt idx="223">
                  <c:v>45251</c:v>
                </c:pt>
                <c:pt idx="224">
                  <c:v>45252</c:v>
                </c:pt>
                <c:pt idx="225">
                  <c:v>45253</c:v>
                </c:pt>
                <c:pt idx="226">
                  <c:v>45254</c:v>
                </c:pt>
                <c:pt idx="227">
                  <c:v>45255</c:v>
                </c:pt>
                <c:pt idx="228">
                  <c:v>45256</c:v>
                </c:pt>
                <c:pt idx="229">
                  <c:v>45257</c:v>
                </c:pt>
                <c:pt idx="230">
                  <c:v>45258</c:v>
                </c:pt>
                <c:pt idx="231">
                  <c:v>45259</c:v>
                </c:pt>
                <c:pt idx="232">
                  <c:v>45260</c:v>
                </c:pt>
                <c:pt idx="233">
                  <c:v>45261</c:v>
                </c:pt>
                <c:pt idx="234">
                  <c:v>45262</c:v>
                </c:pt>
                <c:pt idx="235">
                  <c:v>45263</c:v>
                </c:pt>
                <c:pt idx="236">
                  <c:v>45264</c:v>
                </c:pt>
                <c:pt idx="237">
                  <c:v>45265</c:v>
                </c:pt>
                <c:pt idx="238">
                  <c:v>45266</c:v>
                </c:pt>
                <c:pt idx="239">
                  <c:v>45267</c:v>
                </c:pt>
                <c:pt idx="240">
                  <c:v>45268</c:v>
                </c:pt>
                <c:pt idx="241">
                  <c:v>45269</c:v>
                </c:pt>
                <c:pt idx="242">
                  <c:v>45270</c:v>
                </c:pt>
                <c:pt idx="243">
                  <c:v>45271</c:v>
                </c:pt>
                <c:pt idx="244">
                  <c:v>45272</c:v>
                </c:pt>
                <c:pt idx="245">
                  <c:v>45273</c:v>
                </c:pt>
                <c:pt idx="246">
                  <c:v>45274</c:v>
                </c:pt>
                <c:pt idx="247">
                  <c:v>45275</c:v>
                </c:pt>
                <c:pt idx="248">
                  <c:v>45276</c:v>
                </c:pt>
                <c:pt idx="249">
                  <c:v>45277</c:v>
                </c:pt>
                <c:pt idx="250">
                  <c:v>45278</c:v>
                </c:pt>
                <c:pt idx="251">
                  <c:v>45279</c:v>
                </c:pt>
                <c:pt idx="252">
                  <c:v>45280</c:v>
                </c:pt>
                <c:pt idx="253">
                  <c:v>45281</c:v>
                </c:pt>
                <c:pt idx="254">
                  <c:v>45282</c:v>
                </c:pt>
                <c:pt idx="255">
                  <c:v>45283</c:v>
                </c:pt>
                <c:pt idx="256">
                  <c:v>45284</c:v>
                </c:pt>
                <c:pt idx="257">
                  <c:v>45285</c:v>
                </c:pt>
                <c:pt idx="258">
                  <c:v>45286</c:v>
                </c:pt>
                <c:pt idx="259">
                  <c:v>45287</c:v>
                </c:pt>
                <c:pt idx="260">
                  <c:v>45288</c:v>
                </c:pt>
                <c:pt idx="261">
                  <c:v>45289</c:v>
                </c:pt>
                <c:pt idx="262">
                  <c:v>45290</c:v>
                </c:pt>
                <c:pt idx="263">
                  <c:v>45291</c:v>
                </c:pt>
                <c:pt idx="264">
                  <c:v>45292</c:v>
                </c:pt>
                <c:pt idx="265">
                  <c:v>45293</c:v>
                </c:pt>
                <c:pt idx="266">
                  <c:v>45294</c:v>
                </c:pt>
                <c:pt idx="267">
                  <c:v>45295</c:v>
                </c:pt>
                <c:pt idx="268">
                  <c:v>45296</c:v>
                </c:pt>
                <c:pt idx="269">
                  <c:v>45297</c:v>
                </c:pt>
                <c:pt idx="270">
                  <c:v>45298</c:v>
                </c:pt>
                <c:pt idx="271">
                  <c:v>45299</c:v>
                </c:pt>
                <c:pt idx="272">
                  <c:v>45300</c:v>
                </c:pt>
                <c:pt idx="273">
                  <c:v>45301</c:v>
                </c:pt>
                <c:pt idx="274">
                  <c:v>45302</c:v>
                </c:pt>
                <c:pt idx="275">
                  <c:v>45303</c:v>
                </c:pt>
                <c:pt idx="276">
                  <c:v>45304</c:v>
                </c:pt>
                <c:pt idx="277">
                  <c:v>45305</c:v>
                </c:pt>
                <c:pt idx="278">
                  <c:v>45306</c:v>
                </c:pt>
                <c:pt idx="279">
                  <c:v>45307</c:v>
                </c:pt>
                <c:pt idx="280">
                  <c:v>45308</c:v>
                </c:pt>
                <c:pt idx="281">
                  <c:v>45309</c:v>
                </c:pt>
                <c:pt idx="282">
                  <c:v>45310</c:v>
                </c:pt>
                <c:pt idx="283">
                  <c:v>45311</c:v>
                </c:pt>
                <c:pt idx="284">
                  <c:v>45312</c:v>
                </c:pt>
                <c:pt idx="285">
                  <c:v>45313</c:v>
                </c:pt>
                <c:pt idx="286">
                  <c:v>45314</c:v>
                </c:pt>
                <c:pt idx="287">
                  <c:v>45315</c:v>
                </c:pt>
                <c:pt idx="288">
                  <c:v>45316</c:v>
                </c:pt>
                <c:pt idx="289">
                  <c:v>45317</c:v>
                </c:pt>
                <c:pt idx="290">
                  <c:v>45318</c:v>
                </c:pt>
                <c:pt idx="291">
                  <c:v>45319</c:v>
                </c:pt>
                <c:pt idx="292">
                  <c:v>45320</c:v>
                </c:pt>
                <c:pt idx="293">
                  <c:v>45321</c:v>
                </c:pt>
                <c:pt idx="294">
                  <c:v>45322</c:v>
                </c:pt>
                <c:pt idx="295">
                  <c:v>45323</c:v>
                </c:pt>
                <c:pt idx="296">
                  <c:v>45324</c:v>
                </c:pt>
                <c:pt idx="297">
                  <c:v>45325</c:v>
                </c:pt>
                <c:pt idx="298">
                  <c:v>45326</c:v>
                </c:pt>
                <c:pt idx="299">
                  <c:v>45327</c:v>
                </c:pt>
                <c:pt idx="300">
                  <c:v>45328</c:v>
                </c:pt>
                <c:pt idx="301">
                  <c:v>45329</c:v>
                </c:pt>
                <c:pt idx="302">
                  <c:v>45330</c:v>
                </c:pt>
                <c:pt idx="303">
                  <c:v>45331</c:v>
                </c:pt>
                <c:pt idx="304">
                  <c:v>45332</c:v>
                </c:pt>
                <c:pt idx="305">
                  <c:v>45333</c:v>
                </c:pt>
                <c:pt idx="306">
                  <c:v>45334</c:v>
                </c:pt>
                <c:pt idx="307">
                  <c:v>45335</c:v>
                </c:pt>
                <c:pt idx="308">
                  <c:v>45336</c:v>
                </c:pt>
                <c:pt idx="309">
                  <c:v>45337</c:v>
                </c:pt>
                <c:pt idx="310">
                  <c:v>45338</c:v>
                </c:pt>
                <c:pt idx="311">
                  <c:v>45339</c:v>
                </c:pt>
                <c:pt idx="312">
                  <c:v>45340</c:v>
                </c:pt>
                <c:pt idx="313">
                  <c:v>45341</c:v>
                </c:pt>
                <c:pt idx="314">
                  <c:v>45342</c:v>
                </c:pt>
                <c:pt idx="315">
                  <c:v>45343</c:v>
                </c:pt>
                <c:pt idx="316">
                  <c:v>45344</c:v>
                </c:pt>
                <c:pt idx="317">
                  <c:v>45345</c:v>
                </c:pt>
                <c:pt idx="318">
                  <c:v>45346</c:v>
                </c:pt>
                <c:pt idx="319">
                  <c:v>45347</c:v>
                </c:pt>
                <c:pt idx="320">
                  <c:v>45348</c:v>
                </c:pt>
                <c:pt idx="321">
                  <c:v>45349</c:v>
                </c:pt>
                <c:pt idx="322">
                  <c:v>45350</c:v>
                </c:pt>
                <c:pt idx="323">
                  <c:v>45351</c:v>
                </c:pt>
                <c:pt idx="324">
                  <c:v>45352</c:v>
                </c:pt>
                <c:pt idx="325">
                  <c:v>45353</c:v>
                </c:pt>
                <c:pt idx="326">
                  <c:v>45354</c:v>
                </c:pt>
                <c:pt idx="327">
                  <c:v>45355</c:v>
                </c:pt>
                <c:pt idx="328">
                  <c:v>45356</c:v>
                </c:pt>
                <c:pt idx="329">
                  <c:v>45357</c:v>
                </c:pt>
                <c:pt idx="330">
                  <c:v>45358</c:v>
                </c:pt>
                <c:pt idx="331">
                  <c:v>45359</c:v>
                </c:pt>
                <c:pt idx="332">
                  <c:v>45360</c:v>
                </c:pt>
                <c:pt idx="333">
                  <c:v>45361</c:v>
                </c:pt>
                <c:pt idx="334">
                  <c:v>45362</c:v>
                </c:pt>
                <c:pt idx="335">
                  <c:v>45363</c:v>
                </c:pt>
                <c:pt idx="336">
                  <c:v>45364</c:v>
                </c:pt>
                <c:pt idx="337">
                  <c:v>45365</c:v>
                </c:pt>
                <c:pt idx="338">
                  <c:v>45366</c:v>
                </c:pt>
                <c:pt idx="339">
                  <c:v>45367</c:v>
                </c:pt>
                <c:pt idx="340">
                  <c:v>45368</c:v>
                </c:pt>
                <c:pt idx="341">
                  <c:v>45369</c:v>
                </c:pt>
                <c:pt idx="342">
                  <c:v>45370</c:v>
                </c:pt>
                <c:pt idx="343">
                  <c:v>45371</c:v>
                </c:pt>
                <c:pt idx="344">
                  <c:v>45372</c:v>
                </c:pt>
                <c:pt idx="345">
                  <c:v>45373</c:v>
                </c:pt>
                <c:pt idx="346">
                  <c:v>45374</c:v>
                </c:pt>
                <c:pt idx="347">
                  <c:v>45375</c:v>
                </c:pt>
                <c:pt idx="348">
                  <c:v>45376</c:v>
                </c:pt>
                <c:pt idx="349">
                  <c:v>45377</c:v>
                </c:pt>
                <c:pt idx="350">
                  <c:v>45378</c:v>
                </c:pt>
                <c:pt idx="351">
                  <c:v>45379</c:v>
                </c:pt>
                <c:pt idx="352">
                  <c:v>45380</c:v>
                </c:pt>
                <c:pt idx="353">
                  <c:v>45381</c:v>
                </c:pt>
                <c:pt idx="354">
                  <c:v>45382</c:v>
                </c:pt>
                <c:pt idx="355">
                  <c:v>45383</c:v>
                </c:pt>
                <c:pt idx="356">
                  <c:v>45384</c:v>
                </c:pt>
                <c:pt idx="357">
                  <c:v>45385</c:v>
                </c:pt>
                <c:pt idx="358">
                  <c:v>45386</c:v>
                </c:pt>
                <c:pt idx="359">
                  <c:v>45387</c:v>
                </c:pt>
                <c:pt idx="360">
                  <c:v>45388</c:v>
                </c:pt>
                <c:pt idx="361">
                  <c:v>45389</c:v>
                </c:pt>
                <c:pt idx="362">
                  <c:v>45390</c:v>
                </c:pt>
                <c:pt idx="363">
                  <c:v>45391</c:v>
                </c:pt>
                <c:pt idx="364">
                  <c:v>45392</c:v>
                </c:pt>
                <c:pt idx="365">
                  <c:v>45393</c:v>
                </c:pt>
                <c:pt idx="366">
                  <c:v>45394</c:v>
                </c:pt>
                <c:pt idx="367">
                  <c:v>45395</c:v>
                </c:pt>
                <c:pt idx="368">
                  <c:v>45396</c:v>
                </c:pt>
                <c:pt idx="369">
                  <c:v>45397</c:v>
                </c:pt>
                <c:pt idx="370">
                  <c:v>45398</c:v>
                </c:pt>
                <c:pt idx="371">
                  <c:v>45399</c:v>
                </c:pt>
                <c:pt idx="372">
                  <c:v>45400</c:v>
                </c:pt>
                <c:pt idx="373">
                  <c:v>45401</c:v>
                </c:pt>
                <c:pt idx="374">
                  <c:v>45402</c:v>
                </c:pt>
                <c:pt idx="375">
                  <c:v>45403</c:v>
                </c:pt>
                <c:pt idx="376">
                  <c:v>45404</c:v>
                </c:pt>
                <c:pt idx="377">
                  <c:v>45405</c:v>
                </c:pt>
                <c:pt idx="378">
                  <c:v>45406</c:v>
                </c:pt>
                <c:pt idx="379">
                  <c:v>45407</c:v>
                </c:pt>
                <c:pt idx="380">
                  <c:v>45408</c:v>
                </c:pt>
                <c:pt idx="381">
                  <c:v>45409</c:v>
                </c:pt>
                <c:pt idx="382">
                  <c:v>45410</c:v>
                </c:pt>
                <c:pt idx="383">
                  <c:v>45411</c:v>
                </c:pt>
                <c:pt idx="384">
                  <c:v>45412</c:v>
                </c:pt>
                <c:pt idx="385">
                  <c:v>45413</c:v>
                </c:pt>
                <c:pt idx="386">
                  <c:v>45414</c:v>
                </c:pt>
                <c:pt idx="387">
                  <c:v>45415</c:v>
                </c:pt>
                <c:pt idx="388">
                  <c:v>45416</c:v>
                </c:pt>
                <c:pt idx="389">
                  <c:v>45417</c:v>
                </c:pt>
                <c:pt idx="390">
                  <c:v>45418</c:v>
                </c:pt>
                <c:pt idx="391">
                  <c:v>45419</c:v>
                </c:pt>
                <c:pt idx="392">
                  <c:v>45420</c:v>
                </c:pt>
                <c:pt idx="393">
                  <c:v>45421</c:v>
                </c:pt>
                <c:pt idx="394">
                  <c:v>45422</c:v>
                </c:pt>
                <c:pt idx="395">
                  <c:v>45423</c:v>
                </c:pt>
                <c:pt idx="396">
                  <c:v>45424</c:v>
                </c:pt>
                <c:pt idx="397">
                  <c:v>45425</c:v>
                </c:pt>
                <c:pt idx="398">
                  <c:v>45426</c:v>
                </c:pt>
                <c:pt idx="399">
                  <c:v>45427</c:v>
                </c:pt>
                <c:pt idx="400">
                  <c:v>45428</c:v>
                </c:pt>
                <c:pt idx="401">
                  <c:v>45429</c:v>
                </c:pt>
                <c:pt idx="402">
                  <c:v>45430</c:v>
                </c:pt>
                <c:pt idx="403">
                  <c:v>45431</c:v>
                </c:pt>
                <c:pt idx="404">
                  <c:v>45432</c:v>
                </c:pt>
                <c:pt idx="405">
                  <c:v>45433</c:v>
                </c:pt>
                <c:pt idx="406">
                  <c:v>45434</c:v>
                </c:pt>
                <c:pt idx="407">
                  <c:v>45435</c:v>
                </c:pt>
                <c:pt idx="408">
                  <c:v>45436</c:v>
                </c:pt>
                <c:pt idx="409">
                  <c:v>45437</c:v>
                </c:pt>
                <c:pt idx="410">
                  <c:v>45438</c:v>
                </c:pt>
                <c:pt idx="411">
                  <c:v>45439</c:v>
                </c:pt>
                <c:pt idx="412">
                  <c:v>45440</c:v>
                </c:pt>
                <c:pt idx="413">
                  <c:v>45441</c:v>
                </c:pt>
                <c:pt idx="414">
                  <c:v>45442</c:v>
                </c:pt>
                <c:pt idx="415">
                  <c:v>45443</c:v>
                </c:pt>
                <c:pt idx="416">
                  <c:v>45444</c:v>
                </c:pt>
                <c:pt idx="417">
                  <c:v>45445</c:v>
                </c:pt>
                <c:pt idx="418">
                  <c:v>45446</c:v>
                </c:pt>
                <c:pt idx="419">
                  <c:v>45447</c:v>
                </c:pt>
                <c:pt idx="420">
                  <c:v>45448</c:v>
                </c:pt>
                <c:pt idx="421">
                  <c:v>45449</c:v>
                </c:pt>
                <c:pt idx="422">
                  <c:v>45450</c:v>
                </c:pt>
                <c:pt idx="423">
                  <c:v>45451</c:v>
                </c:pt>
                <c:pt idx="424">
                  <c:v>45452</c:v>
                </c:pt>
                <c:pt idx="425">
                  <c:v>45453</c:v>
                </c:pt>
                <c:pt idx="426">
                  <c:v>45454</c:v>
                </c:pt>
                <c:pt idx="427">
                  <c:v>45455</c:v>
                </c:pt>
                <c:pt idx="428">
                  <c:v>45456</c:v>
                </c:pt>
                <c:pt idx="429">
                  <c:v>45457</c:v>
                </c:pt>
                <c:pt idx="430">
                  <c:v>45458</c:v>
                </c:pt>
                <c:pt idx="431">
                  <c:v>45459</c:v>
                </c:pt>
                <c:pt idx="432">
                  <c:v>45460</c:v>
                </c:pt>
                <c:pt idx="433">
                  <c:v>45461</c:v>
                </c:pt>
                <c:pt idx="434">
                  <c:v>45462</c:v>
                </c:pt>
                <c:pt idx="435">
                  <c:v>45463</c:v>
                </c:pt>
                <c:pt idx="436">
                  <c:v>45464</c:v>
                </c:pt>
                <c:pt idx="437">
                  <c:v>45465</c:v>
                </c:pt>
                <c:pt idx="438">
                  <c:v>45466</c:v>
                </c:pt>
                <c:pt idx="439">
                  <c:v>45467</c:v>
                </c:pt>
                <c:pt idx="440">
                  <c:v>45468</c:v>
                </c:pt>
                <c:pt idx="441">
                  <c:v>45469</c:v>
                </c:pt>
                <c:pt idx="442">
                  <c:v>45470</c:v>
                </c:pt>
                <c:pt idx="443">
                  <c:v>45471</c:v>
                </c:pt>
                <c:pt idx="444">
                  <c:v>45472</c:v>
                </c:pt>
                <c:pt idx="445">
                  <c:v>45473</c:v>
                </c:pt>
                <c:pt idx="446">
                  <c:v>45474</c:v>
                </c:pt>
                <c:pt idx="447">
                  <c:v>45475</c:v>
                </c:pt>
                <c:pt idx="448">
                  <c:v>45476</c:v>
                </c:pt>
                <c:pt idx="449">
                  <c:v>45477</c:v>
                </c:pt>
                <c:pt idx="450">
                  <c:v>45478</c:v>
                </c:pt>
                <c:pt idx="451">
                  <c:v>45479</c:v>
                </c:pt>
                <c:pt idx="452">
                  <c:v>45480</c:v>
                </c:pt>
                <c:pt idx="453">
                  <c:v>45481</c:v>
                </c:pt>
                <c:pt idx="454">
                  <c:v>45482</c:v>
                </c:pt>
                <c:pt idx="455">
                  <c:v>45483</c:v>
                </c:pt>
                <c:pt idx="456">
                  <c:v>45484</c:v>
                </c:pt>
                <c:pt idx="457">
                  <c:v>45485</c:v>
                </c:pt>
                <c:pt idx="458">
                  <c:v>45486</c:v>
                </c:pt>
                <c:pt idx="459">
                  <c:v>45487</c:v>
                </c:pt>
                <c:pt idx="460">
                  <c:v>45488</c:v>
                </c:pt>
                <c:pt idx="461">
                  <c:v>45489</c:v>
                </c:pt>
                <c:pt idx="462">
                  <c:v>45490</c:v>
                </c:pt>
                <c:pt idx="463">
                  <c:v>45491</c:v>
                </c:pt>
                <c:pt idx="464">
                  <c:v>45492</c:v>
                </c:pt>
                <c:pt idx="465">
                  <c:v>45493</c:v>
                </c:pt>
                <c:pt idx="466">
                  <c:v>45494</c:v>
                </c:pt>
                <c:pt idx="467">
                  <c:v>45495</c:v>
                </c:pt>
                <c:pt idx="468">
                  <c:v>45496</c:v>
                </c:pt>
                <c:pt idx="469">
                  <c:v>45497</c:v>
                </c:pt>
                <c:pt idx="470">
                  <c:v>45498</c:v>
                </c:pt>
                <c:pt idx="471">
                  <c:v>45499</c:v>
                </c:pt>
                <c:pt idx="472">
                  <c:v>45500</c:v>
                </c:pt>
                <c:pt idx="473">
                  <c:v>45501</c:v>
                </c:pt>
                <c:pt idx="474">
                  <c:v>45502</c:v>
                </c:pt>
                <c:pt idx="475">
                  <c:v>45503</c:v>
                </c:pt>
                <c:pt idx="476">
                  <c:v>45504</c:v>
                </c:pt>
                <c:pt idx="477">
                  <c:v>45505</c:v>
                </c:pt>
                <c:pt idx="478">
                  <c:v>45506</c:v>
                </c:pt>
                <c:pt idx="479">
                  <c:v>45507</c:v>
                </c:pt>
                <c:pt idx="480">
                  <c:v>45508</c:v>
                </c:pt>
                <c:pt idx="481">
                  <c:v>45509</c:v>
                </c:pt>
                <c:pt idx="482">
                  <c:v>45510</c:v>
                </c:pt>
                <c:pt idx="483">
                  <c:v>45511</c:v>
                </c:pt>
                <c:pt idx="484">
                  <c:v>45512</c:v>
                </c:pt>
                <c:pt idx="485">
                  <c:v>45513</c:v>
                </c:pt>
                <c:pt idx="486">
                  <c:v>45514</c:v>
                </c:pt>
                <c:pt idx="487">
                  <c:v>45515</c:v>
                </c:pt>
                <c:pt idx="488">
                  <c:v>45516</c:v>
                </c:pt>
                <c:pt idx="489">
                  <c:v>45517</c:v>
                </c:pt>
                <c:pt idx="490">
                  <c:v>45518</c:v>
                </c:pt>
                <c:pt idx="491">
                  <c:v>45519</c:v>
                </c:pt>
                <c:pt idx="492">
                  <c:v>45520</c:v>
                </c:pt>
                <c:pt idx="493">
                  <c:v>45521</c:v>
                </c:pt>
                <c:pt idx="494">
                  <c:v>45522</c:v>
                </c:pt>
                <c:pt idx="495">
                  <c:v>45523</c:v>
                </c:pt>
                <c:pt idx="496">
                  <c:v>45524</c:v>
                </c:pt>
                <c:pt idx="497">
                  <c:v>45525</c:v>
                </c:pt>
                <c:pt idx="498">
                  <c:v>45526</c:v>
                </c:pt>
                <c:pt idx="499">
                  <c:v>45527</c:v>
                </c:pt>
                <c:pt idx="500">
                  <c:v>45528</c:v>
                </c:pt>
                <c:pt idx="501">
                  <c:v>45529</c:v>
                </c:pt>
                <c:pt idx="502">
                  <c:v>45530</c:v>
                </c:pt>
                <c:pt idx="503">
                  <c:v>45531</c:v>
                </c:pt>
                <c:pt idx="504">
                  <c:v>45532</c:v>
                </c:pt>
                <c:pt idx="505">
                  <c:v>45533</c:v>
                </c:pt>
                <c:pt idx="506">
                  <c:v>45534</c:v>
                </c:pt>
                <c:pt idx="507">
                  <c:v>45535</c:v>
                </c:pt>
                <c:pt idx="508">
                  <c:v>45536</c:v>
                </c:pt>
                <c:pt idx="509">
                  <c:v>45537</c:v>
                </c:pt>
                <c:pt idx="510">
                  <c:v>45538</c:v>
                </c:pt>
                <c:pt idx="511">
                  <c:v>45539</c:v>
                </c:pt>
                <c:pt idx="512">
                  <c:v>45540</c:v>
                </c:pt>
                <c:pt idx="513">
                  <c:v>45541</c:v>
                </c:pt>
                <c:pt idx="514">
                  <c:v>45542</c:v>
                </c:pt>
                <c:pt idx="515">
                  <c:v>45543</c:v>
                </c:pt>
                <c:pt idx="516">
                  <c:v>45544</c:v>
                </c:pt>
                <c:pt idx="517">
                  <c:v>45545</c:v>
                </c:pt>
                <c:pt idx="518">
                  <c:v>45546</c:v>
                </c:pt>
                <c:pt idx="519">
                  <c:v>45547</c:v>
                </c:pt>
                <c:pt idx="520">
                  <c:v>45548</c:v>
                </c:pt>
                <c:pt idx="521">
                  <c:v>45549</c:v>
                </c:pt>
                <c:pt idx="522">
                  <c:v>45550</c:v>
                </c:pt>
                <c:pt idx="523">
                  <c:v>45551</c:v>
                </c:pt>
                <c:pt idx="524">
                  <c:v>45552</c:v>
                </c:pt>
                <c:pt idx="525">
                  <c:v>45553</c:v>
                </c:pt>
                <c:pt idx="526">
                  <c:v>45554</c:v>
                </c:pt>
                <c:pt idx="527">
                  <c:v>45555</c:v>
                </c:pt>
                <c:pt idx="528">
                  <c:v>45556</c:v>
                </c:pt>
                <c:pt idx="529">
                  <c:v>45557</c:v>
                </c:pt>
                <c:pt idx="530">
                  <c:v>45558</c:v>
                </c:pt>
                <c:pt idx="531">
                  <c:v>45559</c:v>
                </c:pt>
                <c:pt idx="532">
                  <c:v>45560</c:v>
                </c:pt>
                <c:pt idx="533">
                  <c:v>45561</c:v>
                </c:pt>
                <c:pt idx="534">
                  <c:v>45562</c:v>
                </c:pt>
                <c:pt idx="535">
                  <c:v>45563</c:v>
                </c:pt>
                <c:pt idx="536">
                  <c:v>45564</c:v>
                </c:pt>
                <c:pt idx="537">
                  <c:v>45565</c:v>
                </c:pt>
                <c:pt idx="538">
                  <c:v>45566</c:v>
                </c:pt>
                <c:pt idx="539">
                  <c:v>45567</c:v>
                </c:pt>
                <c:pt idx="540">
                  <c:v>45568</c:v>
                </c:pt>
                <c:pt idx="541">
                  <c:v>45569</c:v>
                </c:pt>
                <c:pt idx="542">
                  <c:v>45570</c:v>
                </c:pt>
                <c:pt idx="543">
                  <c:v>45571</c:v>
                </c:pt>
                <c:pt idx="544">
                  <c:v>45572</c:v>
                </c:pt>
                <c:pt idx="545">
                  <c:v>45573</c:v>
                </c:pt>
                <c:pt idx="546">
                  <c:v>45574</c:v>
                </c:pt>
                <c:pt idx="547">
                  <c:v>45575</c:v>
                </c:pt>
                <c:pt idx="548">
                  <c:v>45576</c:v>
                </c:pt>
                <c:pt idx="549">
                  <c:v>45577</c:v>
                </c:pt>
                <c:pt idx="550">
                  <c:v>45578</c:v>
                </c:pt>
                <c:pt idx="551">
                  <c:v>45579</c:v>
                </c:pt>
                <c:pt idx="552">
                  <c:v>45580</c:v>
                </c:pt>
                <c:pt idx="553">
                  <c:v>45581</c:v>
                </c:pt>
                <c:pt idx="554">
                  <c:v>45582</c:v>
                </c:pt>
                <c:pt idx="555">
                  <c:v>45583</c:v>
                </c:pt>
                <c:pt idx="556">
                  <c:v>45584</c:v>
                </c:pt>
                <c:pt idx="557">
                  <c:v>45585</c:v>
                </c:pt>
                <c:pt idx="558">
                  <c:v>45586</c:v>
                </c:pt>
                <c:pt idx="559">
                  <c:v>45587</c:v>
                </c:pt>
                <c:pt idx="560">
                  <c:v>45588</c:v>
                </c:pt>
                <c:pt idx="561">
                  <c:v>45589</c:v>
                </c:pt>
                <c:pt idx="562">
                  <c:v>45590</c:v>
                </c:pt>
                <c:pt idx="563">
                  <c:v>45591</c:v>
                </c:pt>
                <c:pt idx="564">
                  <c:v>45592</c:v>
                </c:pt>
                <c:pt idx="565">
                  <c:v>45593</c:v>
                </c:pt>
                <c:pt idx="566">
                  <c:v>45594</c:v>
                </c:pt>
                <c:pt idx="567">
                  <c:v>45595</c:v>
                </c:pt>
                <c:pt idx="568">
                  <c:v>45596</c:v>
                </c:pt>
                <c:pt idx="569">
                  <c:v>45597</c:v>
                </c:pt>
                <c:pt idx="570">
                  <c:v>45598</c:v>
                </c:pt>
                <c:pt idx="571">
                  <c:v>45599</c:v>
                </c:pt>
                <c:pt idx="572">
                  <c:v>45600</c:v>
                </c:pt>
                <c:pt idx="573">
                  <c:v>45601</c:v>
                </c:pt>
                <c:pt idx="574">
                  <c:v>45602</c:v>
                </c:pt>
                <c:pt idx="575">
                  <c:v>45603</c:v>
                </c:pt>
                <c:pt idx="576">
                  <c:v>45604</c:v>
                </c:pt>
                <c:pt idx="577">
                  <c:v>45605</c:v>
                </c:pt>
                <c:pt idx="578">
                  <c:v>45606</c:v>
                </c:pt>
                <c:pt idx="579">
                  <c:v>45607</c:v>
                </c:pt>
                <c:pt idx="580">
                  <c:v>45608</c:v>
                </c:pt>
                <c:pt idx="581">
                  <c:v>45609</c:v>
                </c:pt>
                <c:pt idx="582">
                  <c:v>45610</c:v>
                </c:pt>
                <c:pt idx="583">
                  <c:v>45611</c:v>
                </c:pt>
                <c:pt idx="584">
                  <c:v>45612</c:v>
                </c:pt>
                <c:pt idx="585">
                  <c:v>45613</c:v>
                </c:pt>
                <c:pt idx="586">
                  <c:v>45614</c:v>
                </c:pt>
                <c:pt idx="587">
                  <c:v>45615</c:v>
                </c:pt>
                <c:pt idx="588">
                  <c:v>45616</c:v>
                </c:pt>
                <c:pt idx="589">
                  <c:v>45617</c:v>
                </c:pt>
                <c:pt idx="590">
                  <c:v>45618</c:v>
                </c:pt>
                <c:pt idx="591">
                  <c:v>45619</c:v>
                </c:pt>
                <c:pt idx="592">
                  <c:v>45620</c:v>
                </c:pt>
                <c:pt idx="593">
                  <c:v>45621</c:v>
                </c:pt>
                <c:pt idx="594">
                  <c:v>45622</c:v>
                </c:pt>
                <c:pt idx="595">
                  <c:v>45623</c:v>
                </c:pt>
                <c:pt idx="596">
                  <c:v>45624</c:v>
                </c:pt>
                <c:pt idx="597">
                  <c:v>45625</c:v>
                </c:pt>
                <c:pt idx="598">
                  <c:v>45626</c:v>
                </c:pt>
                <c:pt idx="599">
                  <c:v>45627</c:v>
                </c:pt>
                <c:pt idx="600">
                  <c:v>45628</c:v>
                </c:pt>
                <c:pt idx="601">
                  <c:v>45629</c:v>
                </c:pt>
                <c:pt idx="602">
                  <c:v>45630</c:v>
                </c:pt>
                <c:pt idx="603">
                  <c:v>45631</c:v>
                </c:pt>
                <c:pt idx="604">
                  <c:v>45632</c:v>
                </c:pt>
                <c:pt idx="605">
                  <c:v>45633</c:v>
                </c:pt>
                <c:pt idx="606">
                  <c:v>45634</c:v>
                </c:pt>
                <c:pt idx="607">
                  <c:v>45635</c:v>
                </c:pt>
                <c:pt idx="608">
                  <c:v>45636</c:v>
                </c:pt>
                <c:pt idx="609">
                  <c:v>45637</c:v>
                </c:pt>
                <c:pt idx="610">
                  <c:v>45638</c:v>
                </c:pt>
                <c:pt idx="611">
                  <c:v>45639</c:v>
                </c:pt>
                <c:pt idx="612">
                  <c:v>45640</c:v>
                </c:pt>
                <c:pt idx="613">
                  <c:v>45641</c:v>
                </c:pt>
                <c:pt idx="614">
                  <c:v>45642</c:v>
                </c:pt>
                <c:pt idx="615">
                  <c:v>45643</c:v>
                </c:pt>
                <c:pt idx="616">
                  <c:v>45644</c:v>
                </c:pt>
                <c:pt idx="617">
                  <c:v>45645</c:v>
                </c:pt>
                <c:pt idx="618">
                  <c:v>45646</c:v>
                </c:pt>
                <c:pt idx="619">
                  <c:v>45647</c:v>
                </c:pt>
                <c:pt idx="620">
                  <c:v>45648</c:v>
                </c:pt>
                <c:pt idx="621">
                  <c:v>45649</c:v>
                </c:pt>
                <c:pt idx="622">
                  <c:v>45650</c:v>
                </c:pt>
                <c:pt idx="623">
                  <c:v>45651</c:v>
                </c:pt>
                <c:pt idx="624">
                  <c:v>45652</c:v>
                </c:pt>
                <c:pt idx="625">
                  <c:v>45653</c:v>
                </c:pt>
                <c:pt idx="626">
                  <c:v>45654</c:v>
                </c:pt>
                <c:pt idx="627">
                  <c:v>45655</c:v>
                </c:pt>
                <c:pt idx="628">
                  <c:v>45656</c:v>
                </c:pt>
                <c:pt idx="629">
                  <c:v>45657</c:v>
                </c:pt>
                <c:pt idx="630">
                  <c:v>45658</c:v>
                </c:pt>
                <c:pt idx="631">
                  <c:v>45659</c:v>
                </c:pt>
                <c:pt idx="632">
                  <c:v>45660</c:v>
                </c:pt>
                <c:pt idx="633">
                  <c:v>45661</c:v>
                </c:pt>
                <c:pt idx="634">
                  <c:v>45662</c:v>
                </c:pt>
                <c:pt idx="635">
                  <c:v>45663</c:v>
                </c:pt>
                <c:pt idx="636">
                  <c:v>45664</c:v>
                </c:pt>
                <c:pt idx="637">
                  <c:v>45665</c:v>
                </c:pt>
                <c:pt idx="638">
                  <c:v>45666</c:v>
                </c:pt>
                <c:pt idx="639">
                  <c:v>45667</c:v>
                </c:pt>
                <c:pt idx="640">
                  <c:v>45668</c:v>
                </c:pt>
                <c:pt idx="641">
                  <c:v>45669</c:v>
                </c:pt>
                <c:pt idx="642">
                  <c:v>45670</c:v>
                </c:pt>
                <c:pt idx="643">
                  <c:v>45671</c:v>
                </c:pt>
                <c:pt idx="644">
                  <c:v>45672</c:v>
                </c:pt>
                <c:pt idx="645">
                  <c:v>45673</c:v>
                </c:pt>
                <c:pt idx="646">
                  <c:v>45674</c:v>
                </c:pt>
                <c:pt idx="647">
                  <c:v>45675</c:v>
                </c:pt>
                <c:pt idx="648">
                  <c:v>45676</c:v>
                </c:pt>
                <c:pt idx="649">
                  <c:v>45677</c:v>
                </c:pt>
                <c:pt idx="650">
                  <c:v>45678</c:v>
                </c:pt>
                <c:pt idx="651">
                  <c:v>45679</c:v>
                </c:pt>
                <c:pt idx="652">
                  <c:v>45680</c:v>
                </c:pt>
                <c:pt idx="653">
                  <c:v>45681</c:v>
                </c:pt>
                <c:pt idx="654">
                  <c:v>45682</c:v>
                </c:pt>
                <c:pt idx="655">
                  <c:v>45683</c:v>
                </c:pt>
                <c:pt idx="656">
                  <c:v>45684</c:v>
                </c:pt>
                <c:pt idx="657">
                  <c:v>45685</c:v>
                </c:pt>
                <c:pt idx="658">
                  <c:v>45686</c:v>
                </c:pt>
                <c:pt idx="659">
                  <c:v>45687</c:v>
                </c:pt>
                <c:pt idx="660">
                  <c:v>45688</c:v>
                </c:pt>
                <c:pt idx="661">
                  <c:v>45689</c:v>
                </c:pt>
                <c:pt idx="662">
                  <c:v>45690</c:v>
                </c:pt>
                <c:pt idx="663">
                  <c:v>45691</c:v>
                </c:pt>
                <c:pt idx="664">
                  <c:v>45692</c:v>
                </c:pt>
                <c:pt idx="665">
                  <c:v>45693</c:v>
                </c:pt>
                <c:pt idx="666">
                  <c:v>45694</c:v>
                </c:pt>
                <c:pt idx="667">
                  <c:v>45695</c:v>
                </c:pt>
                <c:pt idx="668">
                  <c:v>45696</c:v>
                </c:pt>
                <c:pt idx="669">
                  <c:v>45697</c:v>
                </c:pt>
                <c:pt idx="670">
                  <c:v>45698</c:v>
                </c:pt>
                <c:pt idx="671">
                  <c:v>45699</c:v>
                </c:pt>
                <c:pt idx="672">
                  <c:v>45700</c:v>
                </c:pt>
                <c:pt idx="673">
                  <c:v>45701</c:v>
                </c:pt>
                <c:pt idx="674">
                  <c:v>45702</c:v>
                </c:pt>
                <c:pt idx="675">
                  <c:v>45703</c:v>
                </c:pt>
                <c:pt idx="676">
                  <c:v>45704</c:v>
                </c:pt>
                <c:pt idx="677">
                  <c:v>45705</c:v>
                </c:pt>
                <c:pt idx="678">
                  <c:v>45706</c:v>
                </c:pt>
                <c:pt idx="679">
                  <c:v>45707</c:v>
                </c:pt>
                <c:pt idx="680">
                  <c:v>45708</c:v>
                </c:pt>
                <c:pt idx="681">
                  <c:v>45709</c:v>
                </c:pt>
                <c:pt idx="682">
                  <c:v>45710</c:v>
                </c:pt>
                <c:pt idx="683">
                  <c:v>45711</c:v>
                </c:pt>
                <c:pt idx="684">
                  <c:v>45712</c:v>
                </c:pt>
                <c:pt idx="685">
                  <c:v>45713</c:v>
                </c:pt>
                <c:pt idx="686">
                  <c:v>45714</c:v>
                </c:pt>
                <c:pt idx="687">
                  <c:v>45715</c:v>
                </c:pt>
                <c:pt idx="688">
                  <c:v>45716</c:v>
                </c:pt>
                <c:pt idx="689">
                  <c:v>45717</c:v>
                </c:pt>
                <c:pt idx="690">
                  <c:v>45718</c:v>
                </c:pt>
                <c:pt idx="691">
                  <c:v>45719</c:v>
                </c:pt>
                <c:pt idx="692">
                  <c:v>45720</c:v>
                </c:pt>
                <c:pt idx="693">
                  <c:v>45721</c:v>
                </c:pt>
                <c:pt idx="694">
                  <c:v>45722</c:v>
                </c:pt>
                <c:pt idx="695">
                  <c:v>45723</c:v>
                </c:pt>
                <c:pt idx="696">
                  <c:v>45724</c:v>
                </c:pt>
                <c:pt idx="697">
                  <c:v>45725</c:v>
                </c:pt>
                <c:pt idx="698">
                  <c:v>45726</c:v>
                </c:pt>
                <c:pt idx="699">
                  <c:v>45727</c:v>
                </c:pt>
                <c:pt idx="700">
                  <c:v>45728</c:v>
                </c:pt>
                <c:pt idx="701">
                  <c:v>45729</c:v>
                </c:pt>
                <c:pt idx="702">
                  <c:v>45730</c:v>
                </c:pt>
                <c:pt idx="703">
                  <c:v>45731</c:v>
                </c:pt>
                <c:pt idx="704">
                  <c:v>45732</c:v>
                </c:pt>
                <c:pt idx="705">
                  <c:v>45733</c:v>
                </c:pt>
                <c:pt idx="706">
                  <c:v>45734</c:v>
                </c:pt>
                <c:pt idx="707">
                  <c:v>45735</c:v>
                </c:pt>
                <c:pt idx="708">
                  <c:v>45736</c:v>
                </c:pt>
                <c:pt idx="709">
                  <c:v>45737</c:v>
                </c:pt>
                <c:pt idx="710">
                  <c:v>45738</c:v>
                </c:pt>
                <c:pt idx="711">
                  <c:v>45739</c:v>
                </c:pt>
                <c:pt idx="712">
                  <c:v>45740</c:v>
                </c:pt>
                <c:pt idx="713">
                  <c:v>45741</c:v>
                </c:pt>
                <c:pt idx="714">
                  <c:v>45742</c:v>
                </c:pt>
                <c:pt idx="715">
                  <c:v>45743</c:v>
                </c:pt>
                <c:pt idx="716">
                  <c:v>45744</c:v>
                </c:pt>
                <c:pt idx="717">
                  <c:v>45745</c:v>
                </c:pt>
                <c:pt idx="718">
                  <c:v>45746</c:v>
                </c:pt>
                <c:pt idx="719">
                  <c:v>45747</c:v>
                </c:pt>
                <c:pt idx="720">
                  <c:v>45748</c:v>
                </c:pt>
                <c:pt idx="721">
                  <c:v>45749</c:v>
                </c:pt>
                <c:pt idx="722">
                  <c:v>45750</c:v>
                </c:pt>
                <c:pt idx="723">
                  <c:v>45751</c:v>
                </c:pt>
                <c:pt idx="724">
                  <c:v>45752</c:v>
                </c:pt>
                <c:pt idx="725">
                  <c:v>45753</c:v>
                </c:pt>
                <c:pt idx="726">
                  <c:v>45754</c:v>
                </c:pt>
                <c:pt idx="727">
                  <c:v>45755</c:v>
                </c:pt>
                <c:pt idx="728">
                  <c:v>45756</c:v>
                </c:pt>
                <c:pt idx="729">
                  <c:v>45757</c:v>
                </c:pt>
                <c:pt idx="730">
                  <c:v>45758</c:v>
                </c:pt>
                <c:pt idx="731">
                  <c:v>45759</c:v>
                </c:pt>
                <c:pt idx="732">
                  <c:v>45760</c:v>
                </c:pt>
                <c:pt idx="733">
                  <c:v>45761</c:v>
                </c:pt>
                <c:pt idx="734">
                  <c:v>45762</c:v>
                </c:pt>
                <c:pt idx="735">
                  <c:v>45763</c:v>
                </c:pt>
                <c:pt idx="736">
                  <c:v>45764</c:v>
                </c:pt>
                <c:pt idx="737">
                  <c:v>45765</c:v>
                </c:pt>
                <c:pt idx="738">
                  <c:v>45766</c:v>
                </c:pt>
                <c:pt idx="739">
                  <c:v>45767</c:v>
                </c:pt>
                <c:pt idx="740">
                  <c:v>45768</c:v>
                </c:pt>
                <c:pt idx="741">
                  <c:v>45769</c:v>
                </c:pt>
                <c:pt idx="742">
                  <c:v>45770</c:v>
                </c:pt>
                <c:pt idx="743">
                  <c:v>45771</c:v>
                </c:pt>
                <c:pt idx="744">
                  <c:v>45772</c:v>
                </c:pt>
                <c:pt idx="745">
                  <c:v>45773</c:v>
                </c:pt>
                <c:pt idx="746">
                  <c:v>45774</c:v>
                </c:pt>
                <c:pt idx="747">
                  <c:v>45775</c:v>
                </c:pt>
                <c:pt idx="748">
                  <c:v>45776</c:v>
                </c:pt>
                <c:pt idx="749">
                  <c:v>45777</c:v>
                </c:pt>
                <c:pt idx="750">
                  <c:v>45778</c:v>
                </c:pt>
                <c:pt idx="751">
                  <c:v>45779</c:v>
                </c:pt>
                <c:pt idx="752">
                  <c:v>45780</c:v>
                </c:pt>
                <c:pt idx="753">
                  <c:v>45781</c:v>
                </c:pt>
                <c:pt idx="754">
                  <c:v>45782</c:v>
                </c:pt>
                <c:pt idx="755">
                  <c:v>45783</c:v>
                </c:pt>
                <c:pt idx="756">
                  <c:v>45784</c:v>
                </c:pt>
                <c:pt idx="757">
                  <c:v>45785</c:v>
                </c:pt>
                <c:pt idx="758">
                  <c:v>45786</c:v>
                </c:pt>
                <c:pt idx="759">
                  <c:v>45787</c:v>
                </c:pt>
                <c:pt idx="760">
                  <c:v>45788</c:v>
                </c:pt>
                <c:pt idx="761">
                  <c:v>45789</c:v>
                </c:pt>
                <c:pt idx="762">
                  <c:v>45790</c:v>
                </c:pt>
                <c:pt idx="763">
                  <c:v>45791</c:v>
                </c:pt>
                <c:pt idx="764">
                  <c:v>45792</c:v>
                </c:pt>
                <c:pt idx="765">
                  <c:v>45793</c:v>
                </c:pt>
                <c:pt idx="766">
                  <c:v>45794</c:v>
                </c:pt>
                <c:pt idx="767">
                  <c:v>45795</c:v>
                </c:pt>
                <c:pt idx="768">
                  <c:v>45796</c:v>
                </c:pt>
                <c:pt idx="769">
                  <c:v>45797</c:v>
                </c:pt>
                <c:pt idx="770">
                  <c:v>45798</c:v>
                </c:pt>
                <c:pt idx="771">
                  <c:v>45799</c:v>
                </c:pt>
                <c:pt idx="772">
                  <c:v>45800</c:v>
                </c:pt>
                <c:pt idx="773">
                  <c:v>45801</c:v>
                </c:pt>
                <c:pt idx="774">
                  <c:v>45802</c:v>
                </c:pt>
                <c:pt idx="775">
                  <c:v>45803</c:v>
                </c:pt>
                <c:pt idx="776">
                  <c:v>45804</c:v>
                </c:pt>
                <c:pt idx="777">
                  <c:v>45805</c:v>
                </c:pt>
                <c:pt idx="778">
                  <c:v>45806</c:v>
                </c:pt>
                <c:pt idx="779">
                  <c:v>45807</c:v>
                </c:pt>
                <c:pt idx="780">
                  <c:v>45808</c:v>
                </c:pt>
                <c:pt idx="781">
                  <c:v>45809</c:v>
                </c:pt>
                <c:pt idx="782">
                  <c:v>45810</c:v>
                </c:pt>
                <c:pt idx="783">
                  <c:v>45811</c:v>
                </c:pt>
                <c:pt idx="784">
                  <c:v>45812</c:v>
                </c:pt>
                <c:pt idx="785">
                  <c:v>45813</c:v>
                </c:pt>
                <c:pt idx="786">
                  <c:v>45814</c:v>
                </c:pt>
                <c:pt idx="787">
                  <c:v>45815</c:v>
                </c:pt>
                <c:pt idx="788">
                  <c:v>45816</c:v>
                </c:pt>
                <c:pt idx="789">
                  <c:v>45817</c:v>
                </c:pt>
                <c:pt idx="790">
                  <c:v>45818</c:v>
                </c:pt>
                <c:pt idx="791">
                  <c:v>45819</c:v>
                </c:pt>
                <c:pt idx="792">
                  <c:v>45820</c:v>
                </c:pt>
                <c:pt idx="793">
                  <c:v>45821</c:v>
                </c:pt>
                <c:pt idx="794">
                  <c:v>45822</c:v>
                </c:pt>
                <c:pt idx="795">
                  <c:v>45823</c:v>
                </c:pt>
                <c:pt idx="796">
                  <c:v>45824</c:v>
                </c:pt>
                <c:pt idx="797">
                  <c:v>45825</c:v>
                </c:pt>
                <c:pt idx="798">
                  <c:v>45826</c:v>
                </c:pt>
                <c:pt idx="799">
                  <c:v>45827</c:v>
                </c:pt>
                <c:pt idx="800">
                  <c:v>45828</c:v>
                </c:pt>
                <c:pt idx="801">
                  <c:v>45829</c:v>
                </c:pt>
                <c:pt idx="802">
                  <c:v>45830</c:v>
                </c:pt>
                <c:pt idx="803">
                  <c:v>45831</c:v>
                </c:pt>
                <c:pt idx="804">
                  <c:v>45832</c:v>
                </c:pt>
                <c:pt idx="805">
                  <c:v>45833</c:v>
                </c:pt>
                <c:pt idx="806">
                  <c:v>45834</c:v>
                </c:pt>
                <c:pt idx="807">
                  <c:v>45835</c:v>
                </c:pt>
                <c:pt idx="808">
                  <c:v>45836</c:v>
                </c:pt>
                <c:pt idx="809">
                  <c:v>45837</c:v>
                </c:pt>
                <c:pt idx="810">
                  <c:v>45838</c:v>
                </c:pt>
                <c:pt idx="811">
                  <c:v>45839</c:v>
                </c:pt>
                <c:pt idx="812">
                  <c:v>45840</c:v>
                </c:pt>
                <c:pt idx="813">
                  <c:v>45841</c:v>
                </c:pt>
                <c:pt idx="814">
                  <c:v>45842</c:v>
                </c:pt>
                <c:pt idx="815">
                  <c:v>45843</c:v>
                </c:pt>
                <c:pt idx="816">
                  <c:v>45844</c:v>
                </c:pt>
                <c:pt idx="817">
                  <c:v>45845</c:v>
                </c:pt>
                <c:pt idx="818">
                  <c:v>45846</c:v>
                </c:pt>
                <c:pt idx="819">
                  <c:v>45847</c:v>
                </c:pt>
                <c:pt idx="820">
                  <c:v>45848</c:v>
                </c:pt>
                <c:pt idx="821">
                  <c:v>45849</c:v>
                </c:pt>
                <c:pt idx="822">
                  <c:v>45850</c:v>
                </c:pt>
                <c:pt idx="823">
                  <c:v>45851</c:v>
                </c:pt>
                <c:pt idx="824">
                  <c:v>45852</c:v>
                </c:pt>
                <c:pt idx="825">
                  <c:v>45853</c:v>
                </c:pt>
                <c:pt idx="826">
                  <c:v>45854</c:v>
                </c:pt>
                <c:pt idx="827">
                  <c:v>45855</c:v>
                </c:pt>
                <c:pt idx="828">
                  <c:v>45856</c:v>
                </c:pt>
                <c:pt idx="829">
                  <c:v>45857</c:v>
                </c:pt>
                <c:pt idx="830">
                  <c:v>45858</c:v>
                </c:pt>
                <c:pt idx="831">
                  <c:v>45859</c:v>
                </c:pt>
                <c:pt idx="832">
                  <c:v>45860</c:v>
                </c:pt>
                <c:pt idx="833">
                  <c:v>45861</c:v>
                </c:pt>
                <c:pt idx="834">
                  <c:v>45862</c:v>
                </c:pt>
                <c:pt idx="835">
                  <c:v>45863</c:v>
                </c:pt>
                <c:pt idx="836">
                  <c:v>45864</c:v>
                </c:pt>
                <c:pt idx="837">
                  <c:v>45865</c:v>
                </c:pt>
                <c:pt idx="838">
                  <c:v>45866</c:v>
                </c:pt>
                <c:pt idx="839">
                  <c:v>45867</c:v>
                </c:pt>
                <c:pt idx="840">
                  <c:v>45868</c:v>
                </c:pt>
                <c:pt idx="841">
                  <c:v>45869</c:v>
                </c:pt>
                <c:pt idx="842">
                  <c:v>45870</c:v>
                </c:pt>
                <c:pt idx="843">
                  <c:v>45871</c:v>
                </c:pt>
                <c:pt idx="844">
                  <c:v>45872</c:v>
                </c:pt>
                <c:pt idx="845">
                  <c:v>45873</c:v>
                </c:pt>
                <c:pt idx="846">
                  <c:v>45874</c:v>
                </c:pt>
                <c:pt idx="847">
                  <c:v>45875</c:v>
                </c:pt>
                <c:pt idx="848">
                  <c:v>45876</c:v>
                </c:pt>
                <c:pt idx="849">
                  <c:v>45877</c:v>
                </c:pt>
                <c:pt idx="850">
                  <c:v>45878</c:v>
                </c:pt>
                <c:pt idx="851">
                  <c:v>45879</c:v>
                </c:pt>
                <c:pt idx="852">
                  <c:v>45880</c:v>
                </c:pt>
                <c:pt idx="853">
                  <c:v>45881</c:v>
                </c:pt>
                <c:pt idx="854">
                  <c:v>45882</c:v>
                </c:pt>
                <c:pt idx="855">
                  <c:v>45883</c:v>
                </c:pt>
                <c:pt idx="856">
                  <c:v>45884</c:v>
                </c:pt>
                <c:pt idx="857">
                  <c:v>45885</c:v>
                </c:pt>
                <c:pt idx="858">
                  <c:v>45886</c:v>
                </c:pt>
                <c:pt idx="859">
                  <c:v>45887</c:v>
                </c:pt>
                <c:pt idx="860">
                  <c:v>45888</c:v>
                </c:pt>
                <c:pt idx="861">
                  <c:v>45889</c:v>
                </c:pt>
                <c:pt idx="862">
                  <c:v>45890</c:v>
                </c:pt>
                <c:pt idx="863">
                  <c:v>45891</c:v>
                </c:pt>
                <c:pt idx="864">
                  <c:v>45892</c:v>
                </c:pt>
                <c:pt idx="865">
                  <c:v>45893</c:v>
                </c:pt>
                <c:pt idx="866">
                  <c:v>45894</c:v>
                </c:pt>
                <c:pt idx="867">
                  <c:v>45895</c:v>
                </c:pt>
                <c:pt idx="868">
                  <c:v>45896</c:v>
                </c:pt>
                <c:pt idx="869">
                  <c:v>45897</c:v>
                </c:pt>
                <c:pt idx="870">
                  <c:v>45898</c:v>
                </c:pt>
                <c:pt idx="871">
                  <c:v>45899</c:v>
                </c:pt>
                <c:pt idx="872">
                  <c:v>45900</c:v>
                </c:pt>
                <c:pt idx="873">
                  <c:v>45901</c:v>
                </c:pt>
                <c:pt idx="874">
                  <c:v>45902</c:v>
                </c:pt>
                <c:pt idx="875">
                  <c:v>45903</c:v>
                </c:pt>
                <c:pt idx="876">
                  <c:v>45904</c:v>
                </c:pt>
                <c:pt idx="877">
                  <c:v>45905</c:v>
                </c:pt>
                <c:pt idx="878">
                  <c:v>45906</c:v>
                </c:pt>
                <c:pt idx="879">
                  <c:v>45907</c:v>
                </c:pt>
                <c:pt idx="880">
                  <c:v>45908</c:v>
                </c:pt>
                <c:pt idx="881">
                  <c:v>45909</c:v>
                </c:pt>
                <c:pt idx="882">
                  <c:v>45910</c:v>
                </c:pt>
                <c:pt idx="883">
                  <c:v>45911</c:v>
                </c:pt>
                <c:pt idx="884">
                  <c:v>45912</c:v>
                </c:pt>
                <c:pt idx="885">
                  <c:v>45913</c:v>
                </c:pt>
                <c:pt idx="886">
                  <c:v>45914</c:v>
                </c:pt>
                <c:pt idx="887">
                  <c:v>45915</c:v>
                </c:pt>
                <c:pt idx="888">
                  <c:v>45916</c:v>
                </c:pt>
                <c:pt idx="889">
                  <c:v>45917</c:v>
                </c:pt>
                <c:pt idx="890">
                  <c:v>45918</c:v>
                </c:pt>
                <c:pt idx="891">
                  <c:v>45919</c:v>
                </c:pt>
                <c:pt idx="892">
                  <c:v>45920</c:v>
                </c:pt>
                <c:pt idx="893">
                  <c:v>45921</c:v>
                </c:pt>
                <c:pt idx="894">
                  <c:v>45922</c:v>
                </c:pt>
                <c:pt idx="895">
                  <c:v>45923</c:v>
                </c:pt>
                <c:pt idx="896">
                  <c:v>45924</c:v>
                </c:pt>
                <c:pt idx="897">
                  <c:v>45925</c:v>
                </c:pt>
                <c:pt idx="898">
                  <c:v>45926</c:v>
                </c:pt>
                <c:pt idx="899">
                  <c:v>45927</c:v>
                </c:pt>
                <c:pt idx="900">
                  <c:v>45928</c:v>
                </c:pt>
                <c:pt idx="901">
                  <c:v>45929</c:v>
                </c:pt>
                <c:pt idx="902">
                  <c:v>45930</c:v>
                </c:pt>
                <c:pt idx="903">
                  <c:v>45931</c:v>
                </c:pt>
                <c:pt idx="904">
                  <c:v>45932</c:v>
                </c:pt>
                <c:pt idx="905">
                  <c:v>45933</c:v>
                </c:pt>
                <c:pt idx="906">
                  <c:v>45934</c:v>
                </c:pt>
                <c:pt idx="907">
                  <c:v>45935</c:v>
                </c:pt>
                <c:pt idx="908">
                  <c:v>45936</c:v>
                </c:pt>
                <c:pt idx="909">
                  <c:v>45937</c:v>
                </c:pt>
                <c:pt idx="910">
                  <c:v>45938</c:v>
                </c:pt>
                <c:pt idx="911">
                  <c:v>45939</c:v>
                </c:pt>
                <c:pt idx="912">
                  <c:v>45940</c:v>
                </c:pt>
                <c:pt idx="913">
                  <c:v>45941</c:v>
                </c:pt>
                <c:pt idx="914">
                  <c:v>45942</c:v>
                </c:pt>
                <c:pt idx="915">
                  <c:v>45943</c:v>
                </c:pt>
                <c:pt idx="916">
                  <c:v>45944</c:v>
                </c:pt>
                <c:pt idx="917">
                  <c:v>45945</c:v>
                </c:pt>
                <c:pt idx="918">
                  <c:v>45946</c:v>
                </c:pt>
                <c:pt idx="919">
                  <c:v>45947</c:v>
                </c:pt>
                <c:pt idx="920">
                  <c:v>45948</c:v>
                </c:pt>
                <c:pt idx="921">
                  <c:v>45949</c:v>
                </c:pt>
                <c:pt idx="922">
                  <c:v>45950</c:v>
                </c:pt>
                <c:pt idx="923">
                  <c:v>45951</c:v>
                </c:pt>
                <c:pt idx="924">
                  <c:v>45952</c:v>
                </c:pt>
                <c:pt idx="925">
                  <c:v>45953</c:v>
                </c:pt>
                <c:pt idx="926">
                  <c:v>45954</c:v>
                </c:pt>
                <c:pt idx="927">
                  <c:v>45955</c:v>
                </c:pt>
                <c:pt idx="928">
                  <c:v>45956</c:v>
                </c:pt>
                <c:pt idx="929">
                  <c:v>45957</c:v>
                </c:pt>
                <c:pt idx="930">
                  <c:v>45958</c:v>
                </c:pt>
                <c:pt idx="931">
                  <c:v>45959</c:v>
                </c:pt>
                <c:pt idx="932">
                  <c:v>45960</c:v>
                </c:pt>
                <c:pt idx="933">
                  <c:v>45961</c:v>
                </c:pt>
                <c:pt idx="934">
                  <c:v>45962</c:v>
                </c:pt>
                <c:pt idx="935">
                  <c:v>45963</c:v>
                </c:pt>
                <c:pt idx="936">
                  <c:v>45964</c:v>
                </c:pt>
                <c:pt idx="937">
                  <c:v>45965</c:v>
                </c:pt>
                <c:pt idx="938">
                  <c:v>45966</c:v>
                </c:pt>
                <c:pt idx="939">
                  <c:v>45967</c:v>
                </c:pt>
                <c:pt idx="940">
                  <c:v>45968</c:v>
                </c:pt>
                <c:pt idx="941">
                  <c:v>45969</c:v>
                </c:pt>
                <c:pt idx="942">
                  <c:v>45970</c:v>
                </c:pt>
                <c:pt idx="943">
                  <c:v>45971</c:v>
                </c:pt>
                <c:pt idx="944">
                  <c:v>45972</c:v>
                </c:pt>
                <c:pt idx="945">
                  <c:v>45973</c:v>
                </c:pt>
                <c:pt idx="946">
                  <c:v>45974</c:v>
                </c:pt>
                <c:pt idx="947">
                  <c:v>45975</c:v>
                </c:pt>
                <c:pt idx="948">
                  <c:v>45976</c:v>
                </c:pt>
                <c:pt idx="949">
                  <c:v>45977</c:v>
                </c:pt>
                <c:pt idx="950">
                  <c:v>45978</c:v>
                </c:pt>
                <c:pt idx="951">
                  <c:v>45979</c:v>
                </c:pt>
                <c:pt idx="952">
                  <c:v>45980</c:v>
                </c:pt>
                <c:pt idx="953">
                  <c:v>45981</c:v>
                </c:pt>
                <c:pt idx="954">
                  <c:v>45982</c:v>
                </c:pt>
                <c:pt idx="955">
                  <c:v>45983</c:v>
                </c:pt>
                <c:pt idx="956">
                  <c:v>45984</c:v>
                </c:pt>
                <c:pt idx="957">
                  <c:v>45985</c:v>
                </c:pt>
                <c:pt idx="958">
                  <c:v>45986</c:v>
                </c:pt>
                <c:pt idx="959">
                  <c:v>45987</c:v>
                </c:pt>
                <c:pt idx="960">
                  <c:v>45988</c:v>
                </c:pt>
                <c:pt idx="961">
                  <c:v>45989</c:v>
                </c:pt>
                <c:pt idx="962">
                  <c:v>45990</c:v>
                </c:pt>
                <c:pt idx="963">
                  <c:v>45991</c:v>
                </c:pt>
                <c:pt idx="964">
                  <c:v>45992</c:v>
                </c:pt>
                <c:pt idx="965">
                  <c:v>45993</c:v>
                </c:pt>
                <c:pt idx="966">
                  <c:v>45994</c:v>
                </c:pt>
                <c:pt idx="967">
                  <c:v>45995</c:v>
                </c:pt>
                <c:pt idx="968">
                  <c:v>45996</c:v>
                </c:pt>
                <c:pt idx="969">
                  <c:v>45997</c:v>
                </c:pt>
                <c:pt idx="970">
                  <c:v>45998</c:v>
                </c:pt>
                <c:pt idx="971">
                  <c:v>45999</c:v>
                </c:pt>
                <c:pt idx="972">
                  <c:v>46000</c:v>
                </c:pt>
                <c:pt idx="973">
                  <c:v>46001</c:v>
                </c:pt>
                <c:pt idx="974">
                  <c:v>46002</c:v>
                </c:pt>
                <c:pt idx="975">
                  <c:v>46003</c:v>
                </c:pt>
                <c:pt idx="976">
                  <c:v>46004</c:v>
                </c:pt>
                <c:pt idx="977">
                  <c:v>46005</c:v>
                </c:pt>
                <c:pt idx="978">
                  <c:v>46006</c:v>
                </c:pt>
                <c:pt idx="979">
                  <c:v>46007</c:v>
                </c:pt>
                <c:pt idx="980">
                  <c:v>46008</c:v>
                </c:pt>
                <c:pt idx="981">
                  <c:v>46009</c:v>
                </c:pt>
                <c:pt idx="982">
                  <c:v>46010</c:v>
                </c:pt>
                <c:pt idx="983">
                  <c:v>46011</c:v>
                </c:pt>
                <c:pt idx="984">
                  <c:v>46012</c:v>
                </c:pt>
                <c:pt idx="985">
                  <c:v>46013</c:v>
                </c:pt>
                <c:pt idx="986">
                  <c:v>46014</c:v>
                </c:pt>
                <c:pt idx="987">
                  <c:v>46015</c:v>
                </c:pt>
                <c:pt idx="988">
                  <c:v>46016</c:v>
                </c:pt>
                <c:pt idx="989">
                  <c:v>46017</c:v>
                </c:pt>
                <c:pt idx="990">
                  <c:v>46018</c:v>
                </c:pt>
                <c:pt idx="991">
                  <c:v>46019</c:v>
                </c:pt>
                <c:pt idx="992">
                  <c:v>46020</c:v>
                </c:pt>
                <c:pt idx="993">
                  <c:v>46021</c:v>
                </c:pt>
                <c:pt idx="994">
                  <c:v>46022</c:v>
                </c:pt>
                <c:pt idx="995">
                  <c:v>46023</c:v>
                </c:pt>
                <c:pt idx="996">
                  <c:v>46024</c:v>
                </c:pt>
                <c:pt idx="997">
                  <c:v>46025</c:v>
                </c:pt>
                <c:pt idx="998">
                  <c:v>46026</c:v>
                </c:pt>
                <c:pt idx="999">
                  <c:v>46027</c:v>
                </c:pt>
                <c:pt idx="1000">
                  <c:v>46028</c:v>
                </c:pt>
                <c:pt idx="1001">
                  <c:v>46029</c:v>
                </c:pt>
                <c:pt idx="1002">
                  <c:v>46030</c:v>
                </c:pt>
                <c:pt idx="1003">
                  <c:v>46031</c:v>
                </c:pt>
                <c:pt idx="1004">
                  <c:v>46032</c:v>
                </c:pt>
                <c:pt idx="1005">
                  <c:v>46033</c:v>
                </c:pt>
                <c:pt idx="1006">
                  <c:v>46034</c:v>
                </c:pt>
                <c:pt idx="1007">
                  <c:v>46035</c:v>
                </c:pt>
                <c:pt idx="1008">
                  <c:v>46036</c:v>
                </c:pt>
                <c:pt idx="1009">
                  <c:v>46037</c:v>
                </c:pt>
                <c:pt idx="1010">
                  <c:v>46038</c:v>
                </c:pt>
                <c:pt idx="1011">
                  <c:v>46039</c:v>
                </c:pt>
                <c:pt idx="1012">
                  <c:v>46040</c:v>
                </c:pt>
                <c:pt idx="1013">
                  <c:v>46041</c:v>
                </c:pt>
                <c:pt idx="1014">
                  <c:v>46042</c:v>
                </c:pt>
                <c:pt idx="1015">
                  <c:v>46043</c:v>
                </c:pt>
                <c:pt idx="1016">
                  <c:v>46044</c:v>
                </c:pt>
                <c:pt idx="1017">
                  <c:v>46045</c:v>
                </c:pt>
                <c:pt idx="1018">
                  <c:v>46046</c:v>
                </c:pt>
                <c:pt idx="1019">
                  <c:v>46047</c:v>
                </c:pt>
                <c:pt idx="1020">
                  <c:v>46048</c:v>
                </c:pt>
                <c:pt idx="1021">
                  <c:v>46049</c:v>
                </c:pt>
                <c:pt idx="1022">
                  <c:v>46050</c:v>
                </c:pt>
                <c:pt idx="1023">
                  <c:v>46051</c:v>
                </c:pt>
                <c:pt idx="1024">
                  <c:v>46052</c:v>
                </c:pt>
                <c:pt idx="1025">
                  <c:v>46053</c:v>
                </c:pt>
                <c:pt idx="1026">
                  <c:v>46054</c:v>
                </c:pt>
                <c:pt idx="1027">
                  <c:v>46055</c:v>
                </c:pt>
                <c:pt idx="1028">
                  <c:v>46056</c:v>
                </c:pt>
                <c:pt idx="1029">
                  <c:v>46057</c:v>
                </c:pt>
                <c:pt idx="1030">
                  <c:v>46058</c:v>
                </c:pt>
                <c:pt idx="1031">
                  <c:v>46059</c:v>
                </c:pt>
                <c:pt idx="1032">
                  <c:v>46060</c:v>
                </c:pt>
                <c:pt idx="1033">
                  <c:v>46061</c:v>
                </c:pt>
                <c:pt idx="1034">
                  <c:v>46062</c:v>
                </c:pt>
                <c:pt idx="1035">
                  <c:v>46063</c:v>
                </c:pt>
                <c:pt idx="1036">
                  <c:v>46064</c:v>
                </c:pt>
                <c:pt idx="1037">
                  <c:v>46065</c:v>
                </c:pt>
                <c:pt idx="1038">
                  <c:v>46066</c:v>
                </c:pt>
                <c:pt idx="1039">
                  <c:v>46067</c:v>
                </c:pt>
                <c:pt idx="1040">
                  <c:v>46068</c:v>
                </c:pt>
                <c:pt idx="1041">
                  <c:v>46069</c:v>
                </c:pt>
                <c:pt idx="1042">
                  <c:v>46070</c:v>
                </c:pt>
                <c:pt idx="1043">
                  <c:v>46071</c:v>
                </c:pt>
                <c:pt idx="1044">
                  <c:v>46072</c:v>
                </c:pt>
                <c:pt idx="1045">
                  <c:v>46073</c:v>
                </c:pt>
                <c:pt idx="1046">
                  <c:v>46074</c:v>
                </c:pt>
                <c:pt idx="1047">
                  <c:v>46075</c:v>
                </c:pt>
                <c:pt idx="1048">
                  <c:v>46076</c:v>
                </c:pt>
                <c:pt idx="1049">
                  <c:v>46077</c:v>
                </c:pt>
                <c:pt idx="1050">
                  <c:v>46078</c:v>
                </c:pt>
                <c:pt idx="1051">
                  <c:v>46079</c:v>
                </c:pt>
                <c:pt idx="1052">
                  <c:v>46080</c:v>
                </c:pt>
                <c:pt idx="1053">
                  <c:v>46081</c:v>
                </c:pt>
                <c:pt idx="1054">
                  <c:v>46082</c:v>
                </c:pt>
                <c:pt idx="1055">
                  <c:v>46083</c:v>
                </c:pt>
                <c:pt idx="1056">
                  <c:v>46084</c:v>
                </c:pt>
                <c:pt idx="1057">
                  <c:v>46085</c:v>
                </c:pt>
                <c:pt idx="1058">
                  <c:v>46086</c:v>
                </c:pt>
                <c:pt idx="1059">
                  <c:v>46087</c:v>
                </c:pt>
                <c:pt idx="1060">
                  <c:v>46088</c:v>
                </c:pt>
                <c:pt idx="1061">
                  <c:v>46089</c:v>
                </c:pt>
                <c:pt idx="1062">
                  <c:v>46090</c:v>
                </c:pt>
                <c:pt idx="1063">
                  <c:v>46091</c:v>
                </c:pt>
                <c:pt idx="1064">
                  <c:v>46092</c:v>
                </c:pt>
                <c:pt idx="1065">
                  <c:v>46093</c:v>
                </c:pt>
                <c:pt idx="1066">
                  <c:v>46094</c:v>
                </c:pt>
                <c:pt idx="1067">
                  <c:v>46095</c:v>
                </c:pt>
                <c:pt idx="1068">
                  <c:v>46096</c:v>
                </c:pt>
                <c:pt idx="1069">
                  <c:v>46097</c:v>
                </c:pt>
                <c:pt idx="1070">
                  <c:v>46098</c:v>
                </c:pt>
                <c:pt idx="1071">
                  <c:v>46099</c:v>
                </c:pt>
                <c:pt idx="1072">
                  <c:v>46100</c:v>
                </c:pt>
                <c:pt idx="1073">
                  <c:v>46101</c:v>
                </c:pt>
                <c:pt idx="1074">
                  <c:v>46102</c:v>
                </c:pt>
                <c:pt idx="1075">
                  <c:v>46103</c:v>
                </c:pt>
                <c:pt idx="1076">
                  <c:v>46104</c:v>
                </c:pt>
                <c:pt idx="1077">
                  <c:v>46105</c:v>
                </c:pt>
                <c:pt idx="1078">
                  <c:v>46106</c:v>
                </c:pt>
                <c:pt idx="1079">
                  <c:v>46107</c:v>
                </c:pt>
                <c:pt idx="1080">
                  <c:v>46108</c:v>
                </c:pt>
                <c:pt idx="1081">
                  <c:v>46109</c:v>
                </c:pt>
                <c:pt idx="1082">
                  <c:v>46110</c:v>
                </c:pt>
                <c:pt idx="1083">
                  <c:v>46111</c:v>
                </c:pt>
                <c:pt idx="1084">
                  <c:v>46112</c:v>
                </c:pt>
                <c:pt idx="1085">
                  <c:v>46113</c:v>
                </c:pt>
                <c:pt idx="1086">
                  <c:v>46114</c:v>
                </c:pt>
                <c:pt idx="1087">
                  <c:v>46115</c:v>
                </c:pt>
                <c:pt idx="1088">
                  <c:v>46116</c:v>
                </c:pt>
                <c:pt idx="1089">
                  <c:v>46117</c:v>
                </c:pt>
                <c:pt idx="1090">
                  <c:v>46118</c:v>
                </c:pt>
                <c:pt idx="1091">
                  <c:v>46119</c:v>
                </c:pt>
                <c:pt idx="1092">
                  <c:v>46120</c:v>
                </c:pt>
                <c:pt idx="1093">
                  <c:v>46121</c:v>
                </c:pt>
                <c:pt idx="1094">
                  <c:v>46122</c:v>
                </c:pt>
                <c:pt idx="1095">
                  <c:v>46123</c:v>
                </c:pt>
              </c:numCache>
            </c:numRef>
          </c:cat>
          <c:val>
            <c:numRef>
              <c:f>'Aave total TVL'!$E$7:$E$1102</c:f>
              <c:numCache>
                <c:formatCode>#\ ##0.00\ "€"</c:formatCode>
                <c:ptCount val="1096"/>
                <c:pt idx="0">
                  <c:v>5770304800.35952</c:v>
                </c:pt>
                <c:pt idx="1">
                  <c:v>5789848284.7461205</c:v>
                </c:pt>
                <c:pt idx="2">
                  <c:v>5852105638.1239204</c:v>
                </c:pt>
                <c:pt idx="3">
                  <c:v>6107135621.1244898</c:v>
                </c:pt>
                <c:pt idx="4">
                  <c:v>6105632634.5510101</c:v>
                </c:pt>
                <c:pt idx="5">
                  <c:v>6102286658.3501902</c:v>
                </c:pt>
                <c:pt idx="6">
                  <c:v>5866284081.8441401</c:v>
                </c:pt>
                <c:pt idx="7">
                  <c:v>5975244797.9180698</c:v>
                </c:pt>
                <c:pt idx="8">
                  <c:v>5505714195.6174202</c:v>
                </c:pt>
                <c:pt idx="9">
                  <c:v>5340844800.3010702</c:v>
                </c:pt>
                <c:pt idx="10">
                  <c:v>5127307208.1814899</c:v>
                </c:pt>
                <c:pt idx="11">
                  <c:v>5209430321.6318798</c:v>
                </c:pt>
                <c:pt idx="12">
                  <c:v>5195174760.5888205</c:v>
                </c:pt>
                <c:pt idx="13">
                  <c:v>5161691229.9131699</c:v>
                </c:pt>
                <c:pt idx="14">
                  <c:v>5246789822.01863</c:v>
                </c:pt>
                <c:pt idx="15">
                  <c:v>5245776343.7383204</c:v>
                </c:pt>
                <c:pt idx="16">
                  <c:v>5380106280.8812304</c:v>
                </c:pt>
                <c:pt idx="17">
                  <c:v>5292850741.5088701</c:v>
                </c:pt>
                <c:pt idx="18">
                  <c:v>5345058815.6192703</c:v>
                </c:pt>
                <c:pt idx="19">
                  <c:v>5255880979.6943398</c:v>
                </c:pt>
                <c:pt idx="20">
                  <c:v>5155676849.12362</c:v>
                </c:pt>
                <c:pt idx="21">
                  <c:v>5269399842.3668804</c:v>
                </c:pt>
                <c:pt idx="22">
                  <c:v>5374898704.6055403</c:v>
                </c:pt>
                <c:pt idx="23">
                  <c:v>5291194282.7249804</c:v>
                </c:pt>
                <c:pt idx="24">
                  <c:v>5600212652.8879099</c:v>
                </c:pt>
                <c:pt idx="25">
                  <c:v>5391125222.0954905</c:v>
                </c:pt>
                <c:pt idx="26">
                  <c:v>5321520965.63939</c:v>
                </c:pt>
                <c:pt idx="27">
                  <c:v>5120427883.1901197</c:v>
                </c:pt>
                <c:pt idx="28">
                  <c:v>5157739132.2216597</c:v>
                </c:pt>
                <c:pt idx="29">
                  <c:v>5164939265.9909496</c:v>
                </c:pt>
                <c:pt idx="30">
                  <c:v>5051722802.6729803</c:v>
                </c:pt>
                <c:pt idx="31">
                  <c:v>5101954169.3379803</c:v>
                </c:pt>
                <c:pt idx="32">
                  <c:v>5077211847.3565798</c:v>
                </c:pt>
                <c:pt idx="33">
                  <c:v>5081915979.2747803</c:v>
                </c:pt>
                <c:pt idx="34">
                  <c:v>5148505738.3243904</c:v>
                </c:pt>
                <c:pt idx="35">
                  <c:v>5146788098.5528803</c:v>
                </c:pt>
                <c:pt idx="36">
                  <c:v>5144155226.2699203</c:v>
                </c:pt>
                <c:pt idx="37">
                  <c:v>5089123392.1234503</c:v>
                </c:pt>
                <c:pt idx="38">
                  <c:v>5155188950.7048197</c:v>
                </c:pt>
                <c:pt idx="39">
                  <c:v>5199722369.0914001</c:v>
                </c:pt>
                <c:pt idx="40">
                  <c:v>5175966098.5813503</c:v>
                </c:pt>
                <c:pt idx="41">
                  <c:v>5223367200.3622599</c:v>
                </c:pt>
                <c:pt idx="42">
                  <c:v>5347569031.2054901</c:v>
                </c:pt>
                <c:pt idx="43">
                  <c:v>5213976352.5507603</c:v>
                </c:pt>
                <c:pt idx="44">
                  <c:v>5201058070.2899704</c:v>
                </c:pt>
                <c:pt idx="45">
                  <c:v>5250019255.3017101</c:v>
                </c:pt>
                <c:pt idx="46">
                  <c:v>5270542225.17066</c:v>
                </c:pt>
                <c:pt idx="47">
                  <c:v>5477901538.4539204</c:v>
                </c:pt>
                <c:pt idx="48">
                  <c:v>5414937182.43153</c:v>
                </c:pt>
                <c:pt idx="49">
                  <c:v>5419850537.3413296</c:v>
                </c:pt>
                <c:pt idx="50">
                  <c:v>5351045730.3716297</c:v>
                </c:pt>
                <c:pt idx="51">
                  <c:v>5342360976.8536901</c:v>
                </c:pt>
                <c:pt idx="52">
                  <c:v>5477183963.5820599</c:v>
                </c:pt>
                <c:pt idx="53">
                  <c:v>5440826360.7014704</c:v>
                </c:pt>
                <c:pt idx="54">
                  <c:v>5438682141.6729898</c:v>
                </c:pt>
                <c:pt idx="55">
                  <c:v>5222494767.8464298</c:v>
                </c:pt>
                <c:pt idx="56">
                  <c:v>5445183270.4386702</c:v>
                </c:pt>
                <c:pt idx="57">
                  <c:v>5289250607.1583595</c:v>
                </c:pt>
                <c:pt idx="58">
                  <c:v>5345909931.0517397</c:v>
                </c:pt>
                <c:pt idx="59">
                  <c:v>5285168156.50103</c:v>
                </c:pt>
                <c:pt idx="60">
                  <c:v>5102985530.6250696</c:v>
                </c:pt>
                <c:pt idx="61">
                  <c:v>5146981822.5938301</c:v>
                </c:pt>
                <c:pt idx="62">
                  <c:v>5130236808.9116201</c:v>
                </c:pt>
                <c:pt idx="63">
                  <c:v>5126601693.3716002</c:v>
                </c:pt>
                <c:pt idx="64">
                  <c:v>4898240387.67766</c:v>
                </c:pt>
                <c:pt idx="65">
                  <c:v>4948528267.9699697</c:v>
                </c:pt>
                <c:pt idx="66">
                  <c:v>5090875066.4864902</c:v>
                </c:pt>
                <c:pt idx="67">
                  <c:v>5092450637.3544102</c:v>
                </c:pt>
                <c:pt idx="68">
                  <c:v>5105692251.7089796</c:v>
                </c:pt>
                <c:pt idx="69">
                  <c:v>5148512215.9176702</c:v>
                </c:pt>
                <c:pt idx="70">
                  <c:v>5348526878.9136896</c:v>
                </c:pt>
                <c:pt idx="71">
                  <c:v>5572238627.3476</c:v>
                </c:pt>
                <c:pt idx="72">
                  <c:v>5511886585.9994698</c:v>
                </c:pt>
                <c:pt idx="73">
                  <c:v>5577098463.3280602</c:v>
                </c:pt>
                <c:pt idx="74">
                  <c:v>5536529740.3895102</c:v>
                </c:pt>
                <c:pt idx="75">
                  <c:v>5640028109.3229399</c:v>
                </c:pt>
                <c:pt idx="76">
                  <c:v>5560147854.4635601</c:v>
                </c:pt>
                <c:pt idx="77">
                  <c:v>5691325913.05233</c:v>
                </c:pt>
                <c:pt idx="78">
                  <c:v>5516115824.39077</c:v>
                </c:pt>
                <c:pt idx="79">
                  <c:v>5624875284.9728498</c:v>
                </c:pt>
                <c:pt idx="80">
                  <c:v>5818715533.5967598</c:v>
                </c:pt>
                <c:pt idx="81">
                  <c:v>5810425107.3698997</c:v>
                </c:pt>
                <c:pt idx="82">
                  <c:v>5962872017.5272398</c:v>
                </c:pt>
                <c:pt idx="83">
                  <c:v>6023776774.5578899</c:v>
                </c:pt>
                <c:pt idx="84">
                  <c:v>5999474242.8318005</c:v>
                </c:pt>
                <c:pt idx="85">
                  <c:v>5944325268.0650301</c:v>
                </c:pt>
                <c:pt idx="86">
                  <c:v>5796770002.4421597</c:v>
                </c:pt>
                <c:pt idx="87">
                  <c:v>5865065170.4841604</c:v>
                </c:pt>
                <c:pt idx="88">
                  <c:v>5841547757.6108904</c:v>
                </c:pt>
                <c:pt idx="89">
                  <c:v>5844938392.4301596</c:v>
                </c:pt>
                <c:pt idx="90">
                  <c:v>5864523075.9042397</c:v>
                </c:pt>
                <c:pt idx="91">
                  <c:v>5880770156.4758902</c:v>
                </c:pt>
                <c:pt idx="92">
                  <c:v>5880891661.6296101</c:v>
                </c:pt>
                <c:pt idx="93">
                  <c:v>6228787519.56394</c:v>
                </c:pt>
                <c:pt idx="94">
                  <c:v>6071555794.1689701</c:v>
                </c:pt>
                <c:pt idx="95">
                  <c:v>6127843481.8190203</c:v>
                </c:pt>
                <c:pt idx="96">
                  <c:v>6036775123.9072504</c:v>
                </c:pt>
                <c:pt idx="97">
                  <c:v>5962451484.2869396</c:v>
                </c:pt>
                <c:pt idx="98">
                  <c:v>5836479733.7146101</c:v>
                </c:pt>
                <c:pt idx="99">
                  <c:v>5789821504.1203804</c:v>
                </c:pt>
                <c:pt idx="100">
                  <c:v>5820543851.0811901</c:v>
                </c:pt>
                <c:pt idx="101">
                  <c:v>5857653106.2594805</c:v>
                </c:pt>
                <c:pt idx="102">
                  <c:v>5796096071.5969601</c:v>
                </c:pt>
                <c:pt idx="103">
                  <c:v>5865316454.4465799</c:v>
                </c:pt>
                <c:pt idx="104">
                  <c:v>5751523799.8943195</c:v>
                </c:pt>
                <c:pt idx="105">
                  <c:v>5764831893.1882</c:v>
                </c:pt>
                <c:pt idx="106">
                  <c:v>5796414140.0060101</c:v>
                </c:pt>
                <c:pt idx="107">
                  <c:v>5769656304.5042496</c:v>
                </c:pt>
                <c:pt idx="108">
                  <c:v>5816241335.2636995</c:v>
                </c:pt>
                <c:pt idx="109">
                  <c:v>5837415899.8980999</c:v>
                </c:pt>
                <c:pt idx="110">
                  <c:v>5386525279.3833303</c:v>
                </c:pt>
                <c:pt idx="111">
                  <c:v>5217247870.4182701</c:v>
                </c:pt>
                <c:pt idx="112">
                  <c:v>5080786866.8413</c:v>
                </c:pt>
                <c:pt idx="113">
                  <c:v>4935334810.42449</c:v>
                </c:pt>
                <c:pt idx="114">
                  <c:v>4909293849.7234697</c:v>
                </c:pt>
                <c:pt idx="115">
                  <c:v>4884547793.2998104</c:v>
                </c:pt>
                <c:pt idx="116">
                  <c:v>4908191526.5727797</c:v>
                </c:pt>
                <c:pt idx="117">
                  <c:v>4903896369.0115099</c:v>
                </c:pt>
                <c:pt idx="118">
                  <c:v>4903507478.5712605</c:v>
                </c:pt>
                <c:pt idx="119">
                  <c:v>4955478092.4045401</c:v>
                </c:pt>
                <c:pt idx="120">
                  <c:v>4924051510.4362202</c:v>
                </c:pt>
                <c:pt idx="121">
                  <c:v>4869497713.5316896</c:v>
                </c:pt>
                <c:pt idx="122">
                  <c:v>4985542059.17348</c:v>
                </c:pt>
                <c:pt idx="123">
                  <c:v>4934947789.2139597</c:v>
                </c:pt>
                <c:pt idx="124">
                  <c:v>4890835281.8310099</c:v>
                </c:pt>
                <c:pt idx="125">
                  <c:v>4901544790.3053503</c:v>
                </c:pt>
                <c:pt idx="126">
                  <c:v>4828075608.5999203</c:v>
                </c:pt>
                <c:pt idx="127">
                  <c:v>4776004603.4371901</c:v>
                </c:pt>
                <c:pt idx="128">
                  <c:v>4567556808.2890997</c:v>
                </c:pt>
                <c:pt idx="129">
                  <c:v>4523221807.0076904</c:v>
                </c:pt>
                <c:pt idx="130">
                  <c:v>4514140327.9639502</c:v>
                </c:pt>
                <c:pt idx="131">
                  <c:v>4581792289.7342701</c:v>
                </c:pt>
                <c:pt idx="132">
                  <c:v>4591917809.00177</c:v>
                </c:pt>
                <c:pt idx="133">
                  <c:v>4513393785.3018103</c:v>
                </c:pt>
                <c:pt idx="134">
                  <c:v>4594572580.07934</c:v>
                </c:pt>
                <c:pt idx="135">
                  <c:v>4532340948.21175</c:v>
                </c:pt>
                <c:pt idx="136">
                  <c:v>4501356701.9139204</c:v>
                </c:pt>
                <c:pt idx="137">
                  <c:v>4491431867.7153597</c:v>
                </c:pt>
                <c:pt idx="138">
                  <c:v>4523985164.7316999</c:v>
                </c:pt>
                <c:pt idx="139">
                  <c:v>4538239707.9008198</c:v>
                </c:pt>
                <c:pt idx="140">
                  <c:v>4668422036.0245399</c:v>
                </c:pt>
                <c:pt idx="141">
                  <c:v>4624640839.1045599</c:v>
                </c:pt>
                <c:pt idx="142">
                  <c:v>4476873861.9816904</c:v>
                </c:pt>
                <c:pt idx="143">
                  <c:v>4454767027.89009</c:v>
                </c:pt>
                <c:pt idx="144">
                  <c:v>4481494428.7902899</c:v>
                </c:pt>
                <c:pt idx="145">
                  <c:v>4503153252.6276903</c:v>
                </c:pt>
                <c:pt idx="146">
                  <c:v>4504688315.0648603</c:v>
                </c:pt>
                <c:pt idx="147">
                  <c:v>4520905852.47855</c:v>
                </c:pt>
                <c:pt idx="148">
                  <c:v>4497235654.2400103</c:v>
                </c:pt>
                <c:pt idx="149">
                  <c:v>4576623938.5797997</c:v>
                </c:pt>
                <c:pt idx="150">
                  <c:v>4553012558.4162502</c:v>
                </c:pt>
                <c:pt idx="151">
                  <c:v>4551943891.9530497</c:v>
                </c:pt>
                <c:pt idx="152">
                  <c:v>4528946913.8807001</c:v>
                </c:pt>
                <c:pt idx="153">
                  <c:v>4370207554.6183701</c:v>
                </c:pt>
                <c:pt idx="154">
                  <c:v>4456080711.9449301</c:v>
                </c:pt>
                <c:pt idx="155">
                  <c:v>4504177418.9854298</c:v>
                </c:pt>
                <c:pt idx="156">
                  <c:v>4557279731.3089504</c:v>
                </c:pt>
                <c:pt idx="157">
                  <c:v>4585695538.2533598</c:v>
                </c:pt>
                <c:pt idx="158">
                  <c:v>4580283444.9067097</c:v>
                </c:pt>
                <c:pt idx="159">
                  <c:v>4558515692.3139696</c:v>
                </c:pt>
                <c:pt idx="160">
                  <c:v>4599233106.5308199</c:v>
                </c:pt>
                <c:pt idx="161">
                  <c:v>4665482916.4795303</c:v>
                </c:pt>
                <c:pt idx="162">
                  <c:v>4637076444.5211201</c:v>
                </c:pt>
                <c:pt idx="163">
                  <c:v>4536637068.56952</c:v>
                </c:pt>
                <c:pt idx="164">
                  <c:v>4565079673.0581503</c:v>
                </c:pt>
                <c:pt idx="165">
                  <c:v>4562115102.1839104</c:v>
                </c:pt>
                <c:pt idx="166">
                  <c:v>4536451589.2958403</c:v>
                </c:pt>
                <c:pt idx="167">
                  <c:v>4598269578.3411798</c:v>
                </c:pt>
                <c:pt idx="168">
                  <c:v>4602279306.4648705</c:v>
                </c:pt>
                <c:pt idx="169">
                  <c:v>4614036536.5611696</c:v>
                </c:pt>
                <c:pt idx="170">
                  <c:v>4745377717.8711004</c:v>
                </c:pt>
                <c:pt idx="171">
                  <c:v>4797515706.7076998</c:v>
                </c:pt>
                <c:pt idx="172">
                  <c:v>4756023538.5949497</c:v>
                </c:pt>
                <c:pt idx="173">
                  <c:v>4949682450.2761698</c:v>
                </c:pt>
                <c:pt idx="174">
                  <c:v>4828217585.0838203</c:v>
                </c:pt>
                <c:pt idx="175">
                  <c:v>4810391006.9393702</c:v>
                </c:pt>
                <c:pt idx="176">
                  <c:v>4803943491.0758801</c:v>
                </c:pt>
                <c:pt idx="177">
                  <c:v>4725842971.0717297</c:v>
                </c:pt>
                <c:pt idx="178">
                  <c:v>4818410267.2136803</c:v>
                </c:pt>
                <c:pt idx="179">
                  <c:v>4830647370.9100304</c:v>
                </c:pt>
                <c:pt idx="180">
                  <c:v>4792590793.8943701</c:v>
                </c:pt>
                <c:pt idx="181">
                  <c:v>4645688480.6486702</c:v>
                </c:pt>
                <c:pt idx="182">
                  <c:v>4631366906.2790298</c:v>
                </c:pt>
                <c:pt idx="183">
                  <c:v>4579537362.1166296</c:v>
                </c:pt>
                <c:pt idx="184">
                  <c:v>4480315833.2680101</c:v>
                </c:pt>
                <c:pt idx="185">
                  <c:v>4541891980.9734402</c:v>
                </c:pt>
                <c:pt idx="186">
                  <c:v>4558276365.7807302</c:v>
                </c:pt>
                <c:pt idx="187">
                  <c:v>4568372354.2767096</c:v>
                </c:pt>
                <c:pt idx="188">
                  <c:v>4716915865.8442297</c:v>
                </c:pt>
                <c:pt idx="189">
                  <c:v>4650297887.3461599</c:v>
                </c:pt>
                <c:pt idx="190">
                  <c:v>4649228367.1477299</c:v>
                </c:pt>
                <c:pt idx="191">
                  <c:v>4691414715.70121</c:v>
                </c:pt>
                <c:pt idx="192">
                  <c:v>4766884134.9348001</c:v>
                </c:pt>
                <c:pt idx="193">
                  <c:v>4917752613.4896603</c:v>
                </c:pt>
                <c:pt idx="194">
                  <c:v>5033084427.73386</c:v>
                </c:pt>
                <c:pt idx="195">
                  <c:v>5345332368.8740396</c:v>
                </c:pt>
                <c:pt idx="196">
                  <c:v>5374523817.4211397</c:v>
                </c:pt>
                <c:pt idx="197">
                  <c:v>5414072349.7279501</c:v>
                </c:pt>
                <c:pt idx="198">
                  <c:v>5421885497.2215099</c:v>
                </c:pt>
                <c:pt idx="199">
                  <c:v>5380927083.8365297</c:v>
                </c:pt>
                <c:pt idx="200">
                  <c:v>5363473259.2274303</c:v>
                </c:pt>
                <c:pt idx="201">
                  <c:v>5440311725.2223196</c:v>
                </c:pt>
                <c:pt idx="202">
                  <c:v>5430172062.0202799</c:v>
                </c:pt>
                <c:pt idx="203">
                  <c:v>5464687398.34266</c:v>
                </c:pt>
                <c:pt idx="204">
                  <c:v>5555025795.4609499</c:v>
                </c:pt>
                <c:pt idx="205">
                  <c:v>5448811113.7711496</c:v>
                </c:pt>
                <c:pt idx="206">
                  <c:v>5550533887.5911102</c:v>
                </c:pt>
                <c:pt idx="207">
                  <c:v>5628606984.0433197</c:v>
                </c:pt>
                <c:pt idx="208">
                  <c:v>5584777702.65487</c:v>
                </c:pt>
                <c:pt idx="209">
                  <c:v>5570598677.1261396</c:v>
                </c:pt>
                <c:pt idx="210">
                  <c:v>5602447324.5555897</c:v>
                </c:pt>
                <c:pt idx="211">
                  <c:v>5667629507.6250696</c:v>
                </c:pt>
                <c:pt idx="212">
                  <c:v>6135740434.8708696</c:v>
                </c:pt>
                <c:pt idx="213">
                  <c:v>6031192588.3924904</c:v>
                </c:pt>
                <c:pt idx="214">
                  <c:v>5979711219.1009102</c:v>
                </c:pt>
                <c:pt idx="215">
                  <c:v>6043757022.6227999</c:v>
                </c:pt>
                <c:pt idx="216">
                  <c:v>5814387932.1636105</c:v>
                </c:pt>
                <c:pt idx="217">
                  <c:v>5621728831.7636299</c:v>
                </c:pt>
                <c:pt idx="218">
                  <c:v>5893843659.6295996</c:v>
                </c:pt>
                <c:pt idx="219">
                  <c:v>5601545345.0262299</c:v>
                </c:pt>
                <c:pt idx="220">
                  <c:v>5601269077.9059896</c:v>
                </c:pt>
                <c:pt idx="221">
                  <c:v>5618714686.8559198</c:v>
                </c:pt>
                <c:pt idx="222">
                  <c:v>5734454042.5836096</c:v>
                </c:pt>
                <c:pt idx="223">
                  <c:v>5720197039.8553801</c:v>
                </c:pt>
                <c:pt idx="224">
                  <c:v>5493789580.89468</c:v>
                </c:pt>
                <c:pt idx="225">
                  <c:v>5788412994.3753996</c:v>
                </c:pt>
                <c:pt idx="226">
                  <c:v>5779616340.99862</c:v>
                </c:pt>
                <c:pt idx="227">
                  <c:v>5821679225.4556503</c:v>
                </c:pt>
                <c:pt idx="228">
                  <c:v>5818296570.3262396</c:v>
                </c:pt>
                <c:pt idx="229">
                  <c:v>5760714181.2144804</c:v>
                </c:pt>
                <c:pt idx="230">
                  <c:v>5659814865.4670496</c:v>
                </c:pt>
                <c:pt idx="231">
                  <c:v>5723202126.3234301</c:v>
                </c:pt>
                <c:pt idx="232">
                  <c:v>5693738673.7376204</c:v>
                </c:pt>
                <c:pt idx="233">
                  <c:v>5747476632.3097496</c:v>
                </c:pt>
                <c:pt idx="234">
                  <c:v>5806637142.3171902</c:v>
                </c:pt>
                <c:pt idx="235">
                  <c:v>6059030524.47334</c:v>
                </c:pt>
                <c:pt idx="236">
                  <c:v>6118432489.2296495</c:v>
                </c:pt>
                <c:pt idx="237">
                  <c:v>6237035818.2110004</c:v>
                </c:pt>
                <c:pt idx="238">
                  <c:v>6429318277.8674603</c:v>
                </c:pt>
                <c:pt idx="239">
                  <c:v>6278279477.8701296</c:v>
                </c:pt>
                <c:pt idx="240">
                  <c:v>6533609473.11833</c:v>
                </c:pt>
                <c:pt idx="241">
                  <c:v>6612415961.4602499</c:v>
                </c:pt>
                <c:pt idx="242">
                  <c:v>6469731828.1805296</c:v>
                </c:pt>
                <c:pt idx="243">
                  <c:v>6497668341.3649597</c:v>
                </c:pt>
                <c:pt idx="244">
                  <c:v>6141724369.8828897</c:v>
                </c:pt>
                <c:pt idx="245">
                  <c:v>6101291376.8938904</c:v>
                </c:pt>
                <c:pt idx="246">
                  <c:v>6327347016.7625799</c:v>
                </c:pt>
                <c:pt idx="247">
                  <c:v>6452157120.8835497</c:v>
                </c:pt>
                <c:pt idx="248">
                  <c:v>6215005655.6516199</c:v>
                </c:pt>
                <c:pt idx="249">
                  <c:v>6258465940.13626</c:v>
                </c:pt>
                <c:pt idx="250">
                  <c:v>6166176960.3836603</c:v>
                </c:pt>
                <c:pt idx="251">
                  <c:v>6265552646.1314297</c:v>
                </c:pt>
                <c:pt idx="252">
                  <c:v>6149180335.9756603</c:v>
                </c:pt>
                <c:pt idx="253">
                  <c:v>6249633121.32829</c:v>
                </c:pt>
                <c:pt idx="254">
                  <c:v>6349012974.5230198</c:v>
                </c:pt>
                <c:pt idx="255">
                  <c:v>6535675168.6027498</c:v>
                </c:pt>
                <c:pt idx="256">
                  <c:v>6521389902.7553501</c:v>
                </c:pt>
                <c:pt idx="257">
                  <c:v>6421823477.3332005</c:v>
                </c:pt>
                <c:pt idx="258">
                  <c:v>6461191061.3313599</c:v>
                </c:pt>
                <c:pt idx="259">
                  <c:v>6395615425.0184498</c:v>
                </c:pt>
                <c:pt idx="260">
                  <c:v>6704591298.9589005</c:v>
                </c:pt>
                <c:pt idx="261">
                  <c:v>6653973239.6275101</c:v>
                </c:pt>
                <c:pt idx="262">
                  <c:v>6540728400.0522003</c:v>
                </c:pt>
                <c:pt idx="263">
                  <c:v>6522932054.0705404</c:v>
                </c:pt>
                <c:pt idx="264">
                  <c:v>6511249109.5187302</c:v>
                </c:pt>
                <c:pt idx="265">
                  <c:v>6727509502.0474701</c:v>
                </c:pt>
                <c:pt idx="266">
                  <c:v>6768376337.4098997</c:v>
                </c:pt>
                <c:pt idx="267">
                  <c:v>6365147729.5368404</c:v>
                </c:pt>
                <c:pt idx="268">
                  <c:v>6578865649.5506897</c:v>
                </c:pt>
                <c:pt idx="269">
                  <c:v>6730130740.09484</c:v>
                </c:pt>
                <c:pt idx="270">
                  <c:v>6657151137.2629204</c:v>
                </c:pt>
                <c:pt idx="271">
                  <c:v>6592307203.73487</c:v>
                </c:pt>
                <c:pt idx="272">
                  <c:v>6876534053.7925797</c:v>
                </c:pt>
                <c:pt idx="273">
                  <c:v>6870130197.5767899</c:v>
                </c:pt>
                <c:pt idx="274">
                  <c:v>7555743762.7929001</c:v>
                </c:pt>
                <c:pt idx="275">
                  <c:v>7690640054.2337904</c:v>
                </c:pt>
                <c:pt idx="276">
                  <c:v>7341247109.8651199</c:v>
                </c:pt>
                <c:pt idx="277">
                  <c:v>7465460624.1990004</c:v>
                </c:pt>
                <c:pt idx="278">
                  <c:v>7189123029.0725803</c:v>
                </c:pt>
                <c:pt idx="279">
                  <c:v>7341860274.0073204</c:v>
                </c:pt>
                <c:pt idx="280">
                  <c:v>7594146042.85186</c:v>
                </c:pt>
                <c:pt idx="281">
                  <c:v>7295112316.6560698</c:v>
                </c:pt>
                <c:pt idx="282">
                  <c:v>7168643522.9926596</c:v>
                </c:pt>
                <c:pt idx="283">
                  <c:v>7145602542.8540497</c:v>
                </c:pt>
                <c:pt idx="284">
                  <c:v>7190152901.64252</c:v>
                </c:pt>
                <c:pt idx="285">
                  <c:v>7098349898.6689396</c:v>
                </c:pt>
                <c:pt idx="286">
                  <c:v>6649290447.2520905</c:v>
                </c:pt>
                <c:pt idx="287">
                  <c:v>6605701314.5096998</c:v>
                </c:pt>
                <c:pt idx="288">
                  <c:v>6632847105.0060101</c:v>
                </c:pt>
                <c:pt idx="289">
                  <c:v>6622913918.8688402</c:v>
                </c:pt>
                <c:pt idx="290">
                  <c:v>6817948089.4368801</c:v>
                </c:pt>
                <c:pt idx="291">
                  <c:v>6824589712.7693005</c:v>
                </c:pt>
                <c:pt idx="292">
                  <c:v>6804614914.1240597</c:v>
                </c:pt>
                <c:pt idx="293">
                  <c:v>6875794597.0026798</c:v>
                </c:pt>
                <c:pt idx="294">
                  <c:v>6872386024.3476801</c:v>
                </c:pt>
                <c:pt idx="295">
                  <c:v>6756717725.2202797</c:v>
                </c:pt>
                <c:pt idx="296">
                  <c:v>6817854147.2316303</c:v>
                </c:pt>
                <c:pt idx="297">
                  <c:v>6889828643.8983803</c:v>
                </c:pt>
                <c:pt idx="298">
                  <c:v>6842823480.4497995</c:v>
                </c:pt>
                <c:pt idx="299">
                  <c:v>6864028661.67416</c:v>
                </c:pt>
                <c:pt idx="300">
                  <c:v>6884848797.8238602</c:v>
                </c:pt>
                <c:pt idx="301">
                  <c:v>6985298107.66366</c:v>
                </c:pt>
                <c:pt idx="302">
                  <c:v>7086433907.1890202</c:v>
                </c:pt>
                <c:pt idx="303">
                  <c:v>7089016146.8298101</c:v>
                </c:pt>
                <c:pt idx="304">
                  <c:v>7335155025.0388098</c:v>
                </c:pt>
                <c:pt idx="305">
                  <c:v>7408644341.7077999</c:v>
                </c:pt>
                <c:pt idx="306">
                  <c:v>7437225228.6699896</c:v>
                </c:pt>
                <c:pt idx="307">
                  <c:v>7819282087.5445004</c:v>
                </c:pt>
                <c:pt idx="308">
                  <c:v>7740924893.8570604</c:v>
                </c:pt>
                <c:pt idx="309">
                  <c:v>8121224310.7647495</c:v>
                </c:pt>
                <c:pt idx="310">
                  <c:v>8255697661.1941299</c:v>
                </c:pt>
                <c:pt idx="311">
                  <c:v>8214445125.9982901</c:v>
                </c:pt>
                <c:pt idx="312">
                  <c:v>8154658874.4246798</c:v>
                </c:pt>
                <c:pt idx="313">
                  <c:v>8331967832.2926397</c:v>
                </c:pt>
                <c:pt idx="314">
                  <c:v>8452973180.2486601</c:v>
                </c:pt>
                <c:pt idx="315">
                  <c:v>8586062590.9879599</c:v>
                </c:pt>
                <c:pt idx="316">
                  <c:v>8483996637.8183498</c:v>
                </c:pt>
                <c:pt idx="317">
                  <c:v>8407636341.8561001</c:v>
                </c:pt>
                <c:pt idx="318">
                  <c:v>8294857418.9914303</c:v>
                </c:pt>
                <c:pt idx="319">
                  <c:v>8497589014.25809</c:v>
                </c:pt>
                <c:pt idx="320">
                  <c:v>8725425575.2133007</c:v>
                </c:pt>
                <c:pt idx="321">
                  <c:v>9009247910.2262001</c:v>
                </c:pt>
                <c:pt idx="322">
                  <c:v>9185721208.9201603</c:v>
                </c:pt>
                <c:pt idx="323">
                  <c:v>9667379993.5600491</c:v>
                </c:pt>
                <c:pt idx="324">
                  <c:v>9765867421.2938499</c:v>
                </c:pt>
                <c:pt idx="325">
                  <c:v>10009871227.982401</c:v>
                </c:pt>
                <c:pt idx="326">
                  <c:v>10020926062.825701</c:v>
                </c:pt>
                <c:pt idx="327">
                  <c:v>10182596413.113501</c:v>
                </c:pt>
                <c:pt idx="328">
                  <c:v>10661700109.816999</c:v>
                </c:pt>
                <c:pt idx="329">
                  <c:v>10322985800.561701</c:v>
                </c:pt>
                <c:pt idx="330">
                  <c:v>11047260188.3878</c:v>
                </c:pt>
                <c:pt idx="331">
                  <c:v>11236862620.7019</c:v>
                </c:pt>
                <c:pt idx="332">
                  <c:v>11373573416.955299</c:v>
                </c:pt>
                <c:pt idx="333">
                  <c:v>11447745036.5741</c:v>
                </c:pt>
                <c:pt idx="334">
                  <c:v>11510359396.377501</c:v>
                </c:pt>
                <c:pt idx="335">
                  <c:v>11999970196.326099</c:v>
                </c:pt>
                <c:pt idx="336">
                  <c:v>11791279982.7071</c:v>
                </c:pt>
                <c:pt idx="337">
                  <c:v>12029345094.828899</c:v>
                </c:pt>
                <c:pt idx="338">
                  <c:v>11643994309.519899</c:v>
                </c:pt>
                <c:pt idx="339">
                  <c:v>11330550061.912001</c:v>
                </c:pt>
                <c:pt idx="340">
                  <c:v>10758127598.967199</c:v>
                </c:pt>
                <c:pt idx="341">
                  <c:v>11124119259.225599</c:v>
                </c:pt>
                <c:pt idx="342">
                  <c:v>10822966370.7246</c:v>
                </c:pt>
                <c:pt idx="343">
                  <c:v>9740480898.5329304</c:v>
                </c:pt>
                <c:pt idx="344">
                  <c:v>10895449672.8405</c:v>
                </c:pt>
                <c:pt idx="345">
                  <c:v>10790953486.834101</c:v>
                </c:pt>
                <c:pt idx="346">
                  <c:v>10430539002.5562</c:v>
                </c:pt>
                <c:pt idx="347">
                  <c:v>10508394353.773001</c:v>
                </c:pt>
                <c:pt idx="348">
                  <c:v>10916436711.253599</c:v>
                </c:pt>
                <c:pt idx="349">
                  <c:v>11427488819.0469</c:v>
                </c:pt>
                <c:pt idx="350">
                  <c:v>11470395849.6826</c:v>
                </c:pt>
                <c:pt idx="351">
                  <c:v>11158548283.8085</c:v>
                </c:pt>
                <c:pt idx="352">
                  <c:v>11406334426.9963</c:v>
                </c:pt>
                <c:pt idx="353">
                  <c:v>11159239894.766001</c:v>
                </c:pt>
                <c:pt idx="354">
                  <c:v>11121062911.909201</c:v>
                </c:pt>
                <c:pt idx="355">
                  <c:v>11631584749.6807</c:v>
                </c:pt>
                <c:pt idx="356">
                  <c:v>11187595766.372601</c:v>
                </c:pt>
                <c:pt idx="357">
                  <c:v>10449690384.2071</c:v>
                </c:pt>
                <c:pt idx="358">
                  <c:v>10566832975.0651</c:v>
                </c:pt>
                <c:pt idx="359">
                  <c:v>10690552668.928699</c:v>
                </c:pt>
                <c:pt idx="360">
                  <c:v>10753304238.986099</c:v>
                </c:pt>
                <c:pt idx="361">
                  <c:v>10877999455.707701</c:v>
                </c:pt>
                <c:pt idx="362">
                  <c:v>11120248258.6378</c:v>
                </c:pt>
                <c:pt idx="363">
                  <c:v>11767765089.4694</c:v>
                </c:pt>
                <c:pt idx="364">
                  <c:v>11177667823.108</c:v>
                </c:pt>
                <c:pt idx="365">
                  <c:v>11394592340.982901</c:v>
                </c:pt>
                <c:pt idx="366">
                  <c:v>11313354807.253799</c:v>
                </c:pt>
                <c:pt idx="367">
                  <c:v>10551220741.834299</c:v>
                </c:pt>
                <c:pt idx="368">
                  <c:v>9846216459.7287502</c:v>
                </c:pt>
                <c:pt idx="369">
                  <c:v>10334515727.956301</c:v>
                </c:pt>
                <c:pt idx="370">
                  <c:v>10093315058.878201</c:v>
                </c:pt>
                <c:pt idx="371">
                  <c:v>10134907528.0516</c:v>
                </c:pt>
                <c:pt idx="372">
                  <c:v>9901302071.3035603</c:v>
                </c:pt>
                <c:pt idx="373">
                  <c:v>10104687576.443899</c:v>
                </c:pt>
                <c:pt idx="374">
                  <c:v>10254677721.0394</c:v>
                </c:pt>
                <c:pt idx="375">
                  <c:v>10544201060.598301</c:v>
                </c:pt>
                <c:pt idx="376">
                  <c:v>10560787187.608101</c:v>
                </c:pt>
                <c:pt idx="377">
                  <c:v>10803095971.322001</c:v>
                </c:pt>
                <c:pt idx="378">
                  <c:v>10807081893.243299</c:v>
                </c:pt>
                <c:pt idx="379">
                  <c:v>10528752413.803699</c:v>
                </c:pt>
                <c:pt idx="380">
                  <c:v>10528402619.106899</c:v>
                </c:pt>
                <c:pt idx="381">
                  <c:v>10516537693.757299</c:v>
                </c:pt>
                <c:pt idx="382">
                  <c:v>10746305124.274</c:v>
                </c:pt>
                <c:pt idx="383">
                  <c:v>10679927455.9526</c:v>
                </c:pt>
                <c:pt idx="384">
                  <c:v>10593791416.5203</c:v>
                </c:pt>
                <c:pt idx="385">
                  <c:v>10082244383.462799</c:v>
                </c:pt>
                <c:pt idx="386">
                  <c:v>9942075288.3770504</c:v>
                </c:pt>
                <c:pt idx="387">
                  <c:v>10035034437.5522</c:v>
                </c:pt>
                <c:pt idx="388">
                  <c:v>10482347757.713301</c:v>
                </c:pt>
                <c:pt idx="389">
                  <c:v>10589727357.0137</c:v>
                </c:pt>
                <c:pt idx="390">
                  <c:v>10627576069.611601</c:v>
                </c:pt>
                <c:pt idx="391">
                  <c:v>10377255684.2064</c:v>
                </c:pt>
                <c:pt idx="392">
                  <c:v>10359270467.414801</c:v>
                </c:pt>
                <c:pt idx="393">
                  <c:v>10248982204.622601</c:v>
                </c:pt>
                <c:pt idx="394">
                  <c:v>10503618492.368999</c:v>
                </c:pt>
                <c:pt idx="395">
                  <c:v>10204155356.925301</c:v>
                </c:pt>
                <c:pt idx="396">
                  <c:v>10209708289.6749</c:v>
                </c:pt>
                <c:pt idx="397">
                  <c:v>10293417550.0401</c:v>
                </c:pt>
                <c:pt idx="398">
                  <c:v>10355050351.134399</c:v>
                </c:pt>
                <c:pt idx="399">
                  <c:v>10149608575.090599</c:v>
                </c:pt>
                <c:pt idx="400">
                  <c:v>10785804409.565701</c:v>
                </c:pt>
                <c:pt idx="401">
                  <c:v>10548379160.4104</c:v>
                </c:pt>
                <c:pt idx="402">
                  <c:v>11063690750.125299</c:v>
                </c:pt>
                <c:pt idx="403">
                  <c:v>11121320476.409</c:v>
                </c:pt>
                <c:pt idx="404">
                  <c:v>10968323559.004101</c:v>
                </c:pt>
                <c:pt idx="405">
                  <c:v>12585576531.403999</c:v>
                </c:pt>
                <c:pt idx="406">
                  <c:v>12964708292.595301</c:v>
                </c:pt>
                <c:pt idx="407">
                  <c:v>12815762576.217199</c:v>
                </c:pt>
                <c:pt idx="408">
                  <c:v>12961922134.8535</c:v>
                </c:pt>
                <c:pt idx="409">
                  <c:v>12757140721.1796</c:v>
                </c:pt>
                <c:pt idx="410">
                  <c:v>12855334494.2285</c:v>
                </c:pt>
                <c:pt idx="411">
                  <c:v>13028320132.155199</c:v>
                </c:pt>
                <c:pt idx="412">
                  <c:v>13248456510.247999</c:v>
                </c:pt>
                <c:pt idx="413">
                  <c:v>13035244192.846901</c:v>
                </c:pt>
                <c:pt idx="414">
                  <c:v>12810571873.8661</c:v>
                </c:pt>
                <c:pt idx="415">
                  <c:v>12754913801.7017</c:v>
                </c:pt>
                <c:pt idx="416">
                  <c:v>12814794125.3584</c:v>
                </c:pt>
                <c:pt idx="417">
                  <c:v>12955409376.1049</c:v>
                </c:pt>
                <c:pt idx="418">
                  <c:v>12834089199.912399</c:v>
                </c:pt>
                <c:pt idx="419">
                  <c:v>12769050105.2346</c:v>
                </c:pt>
                <c:pt idx="420">
                  <c:v>13044336059.225599</c:v>
                </c:pt>
                <c:pt idx="421">
                  <c:v>13197279727.1938</c:v>
                </c:pt>
                <c:pt idx="422">
                  <c:v>13011162591.279499</c:v>
                </c:pt>
                <c:pt idx="423">
                  <c:v>12716800156.583</c:v>
                </c:pt>
                <c:pt idx="424">
                  <c:v>12750229716.9571</c:v>
                </c:pt>
                <c:pt idx="425">
                  <c:v>12864743115.5956</c:v>
                </c:pt>
                <c:pt idx="426">
                  <c:v>12714676934.6947</c:v>
                </c:pt>
                <c:pt idx="427">
                  <c:v>12225592826.646299</c:v>
                </c:pt>
                <c:pt idx="428">
                  <c:v>12459022449.305599</c:v>
                </c:pt>
                <c:pt idx="429">
                  <c:v>12171437383.9443</c:v>
                </c:pt>
                <c:pt idx="430">
                  <c:v>12177100934.2651</c:v>
                </c:pt>
                <c:pt idx="431">
                  <c:v>12369032715.5658</c:v>
                </c:pt>
                <c:pt idx="432">
                  <c:v>12514017108.7724</c:v>
                </c:pt>
                <c:pt idx="433">
                  <c:v>12206695323.935699</c:v>
                </c:pt>
                <c:pt idx="434">
                  <c:v>12082421757.317499</c:v>
                </c:pt>
                <c:pt idx="435">
                  <c:v>12302847905.9487</c:v>
                </c:pt>
                <c:pt idx="436">
                  <c:v>12230106745.8722</c:v>
                </c:pt>
                <c:pt idx="437">
                  <c:v>12489634508.0555</c:v>
                </c:pt>
                <c:pt idx="438">
                  <c:v>12438264190.745199</c:v>
                </c:pt>
                <c:pt idx="439">
                  <c:v>12142709943.7213</c:v>
                </c:pt>
                <c:pt idx="440">
                  <c:v>11952204437.295601</c:v>
                </c:pt>
                <c:pt idx="441">
                  <c:v>12083992766.764</c:v>
                </c:pt>
                <c:pt idx="442">
                  <c:v>12002455639.547899</c:v>
                </c:pt>
                <c:pt idx="443">
                  <c:v>12302273740.7936</c:v>
                </c:pt>
                <c:pt idx="444">
                  <c:v>12076136285.612101</c:v>
                </c:pt>
                <c:pt idx="445">
                  <c:v>12126131869.1534</c:v>
                </c:pt>
                <c:pt idx="446">
                  <c:v>12361381317.796</c:v>
                </c:pt>
                <c:pt idx="447">
                  <c:v>12409048887.403999</c:v>
                </c:pt>
                <c:pt idx="448">
                  <c:v>12326973594.486799</c:v>
                </c:pt>
                <c:pt idx="449">
                  <c:v>11955661823.2246</c:v>
                </c:pt>
                <c:pt idx="450">
                  <c:v>11213408528.731899</c:v>
                </c:pt>
                <c:pt idx="451">
                  <c:v>11186539855.120001</c:v>
                </c:pt>
                <c:pt idx="452">
                  <c:v>11412778534.437799</c:v>
                </c:pt>
                <c:pt idx="453">
                  <c:v>10964931446.683001</c:v>
                </c:pt>
                <c:pt idx="454">
                  <c:v>11374845375.606199</c:v>
                </c:pt>
                <c:pt idx="455">
                  <c:v>11590320182.378201</c:v>
                </c:pt>
                <c:pt idx="456">
                  <c:v>11658247402.2304</c:v>
                </c:pt>
                <c:pt idx="457">
                  <c:v>11650741460.7855</c:v>
                </c:pt>
                <c:pt idx="458">
                  <c:v>11795467257.474001</c:v>
                </c:pt>
                <c:pt idx="459">
                  <c:v>11918887399.0436</c:v>
                </c:pt>
                <c:pt idx="460">
                  <c:v>12206839489.890699</c:v>
                </c:pt>
                <c:pt idx="461">
                  <c:v>13036455279.9876</c:v>
                </c:pt>
                <c:pt idx="462">
                  <c:v>12953537853.659401</c:v>
                </c:pt>
                <c:pt idx="463">
                  <c:v>12804776597.2495</c:v>
                </c:pt>
                <c:pt idx="464">
                  <c:v>12864491539.679501</c:v>
                </c:pt>
                <c:pt idx="465">
                  <c:v>13163162750.365299</c:v>
                </c:pt>
                <c:pt idx="466">
                  <c:v>13332357061.3605</c:v>
                </c:pt>
                <c:pt idx="467">
                  <c:v>13389734742.1408</c:v>
                </c:pt>
                <c:pt idx="468">
                  <c:v>13080446683.4042</c:v>
                </c:pt>
                <c:pt idx="469">
                  <c:v>13164225761.5495</c:v>
                </c:pt>
                <c:pt idx="470">
                  <c:v>12710635991.846399</c:v>
                </c:pt>
                <c:pt idx="471">
                  <c:v>12304985585.496799</c:v>
                </c:pt>
                <c:pt idx="472">
                  <c:v>12699793707.881599</c:v>
                </c:pt>
                <c:pt idx="473">
                  <c:v>12616312759.321301</c:v>
                </c:pt>
                <c:pt idx="474">
                  <c:v>12692626141.1161</c:v>
                </c:pt>
                <c:pt idx="475">
                  <c:v>12889702494.6166</c:v>
                </c:pt>
                <c:pt idx="476">
                  <c:v>12742398126.4002</c:v>
                </c:pt>
                <c:pt idx="477">
                  <c:v>12529705854.8155</c:v>
                </c:pt>
                <c:pt idx="478">
                  <c:v>12396169513.649599</c:v>
                </c:pt>
                <c:pt idx="479">
                  <c:v>11684625681.733299</c:v>
                </c:pt>
                <c:pt idx="480">
                  <c:v>11393286457.0569</c:v>
                </c:pt>
                <c:pt idx="481">
                  <c:v>10678222508.3617</c:v>
                </c:pt>
                <c:pt idx="482">
                  <c:v>10136721689.677401</c:v>
                </c:pt>
                <c:pt idx="483">
                  <c:v>10375412703.447701</c:v>
                </c:pt>
                <c:pt idx="484">
                  <c:v>10040914310.0868</c:v>
                </c:pt>
                <c:pt idx="485">
                  <c:v>11338236239.8694</c:v>
                </c:pt>
                <c:pt idx="486">
                  <c:v>11101088190.521799</c:v>
                </c:pt>
                <c:pt idx="487">
                  <c:v>11093119212.3612</c:v>
                </c:pt>
                <c:pt idx="488">
                  <c:v>10874901037.7745</c:v>
                </c:pt>
                <c:pt idx="489">
                  <c:v>11304059790.7969</c:v>
                </c:pt>
                <c:pt idx="490">
                  <c:v>11342049734.986601</c:v>
                </c:pt>
                <c:pt idx="491">
                  <c:v>11128316667.275299</c:v>
                </c:pt>
                <c:pt idx="492">
                  <c:v>10865458552.3876</c:v>
                </c:pt>
                <c:pt idx="493">
                  <c:v>11024223114.6087</c:v>
                </c:pt>
                <c:pt idx="494">
                  <c:v>11076681971.501101</c:v>
                </c:pt>
                <c:pt idx="495">
                  <c:v>11052315030.7043</c:v>
                </c:pt>
                <c:pt idx="496">
                  <c:v>11136524357.912701</c:v>
                </c:pt>
                <c:pt idx="497">
                  <c:v>10961441065.8461</c:v>
                </c:pt>
                <c:pt idx="498">
                  <c:v>11314373526.097</c:v>
                </c:pt>
                <c:pt idx="499">
                  <c:v>11274390174.6443</c:v>
                </c:pt>
                <c:pt idx="500">
                  <c:v>11797828851.979601</c:v>
                </c:pt>
                <c:pt idx="501">
                  <c:v>11852774284.262501</c:v>
                </c:pt>
                <c:pt idx="502">
                  <c:v>11774895361.189199</c:v>
                </c:pt>
                <c:pt idx="503">
                  <c:v>11507152483.285601</c:v>
                </c:pt>
                <c:pt idx="504">
                  <c:v>10711601171.2911</c:v>
                </c:pt>
                <c:pt idx="505">
                  <c:v>10848461228.2043</c:v>
                </c:pt>
                <c:pt idx="506">
                  <c:v>10889583337.6952</c:v>
                </c:pt>
                <c:pt idx="507">
                  <c:v>10885390052.363199</c:v>
                </c:pt>
                <c:pt idx="508">
                  <c:v>10870352075.178301</c:v>
                </c:pt>
                <c:pt idx="509">
                  <c:v>10527842998.4147</c:v>
                </c:pt>
                <c:pt idx="510">
                  <c:v>10945375445.976801</c:v>
                </c:pt>
                <c:pt idx="511">
                  <c:v>10592944129.312201</c:v>
                </c:pt>
                <c:pt idx="512">
                  <c:v>10686244661.711599</c:v>
                </c:pt>
                <c:pt idx="513">
                  <c:v>10357047069.083</c:v>
                </c:pt>
                <c:pt idx="514">
                  <c:v>9899032509.1838398</c:v>
                </c:pt>
                <c:pt idx="515">
                  <c:v>10034935993.0229</c:v>
                </c:pt>
                <c:pt idx="516">
                  <c:v>10109436060.144899</c:v>
                </c:pt>
                <c:pt idx="517">
                  <c:v>10482227292.9694</c:v>
                </c:pt>
                <c:pt idx="518">
                  <c:v>10582325404.967699</c:v>
                </c:pt>
                <c:pt idx="519">
                  <c:v>10437211157.717699</c:v>
                </c:pt>
                <c:pt idx="520">
                  <c:v>10557391574.8988</c:v>
                </c:pt>
                <c:pt idx="521">
                  <c:v>10978800993.4811</c:v>
                </c:pt>
                <c:pt idx="522">
                  <c:v>10961752600.281</c:v>
                </c:pt>
                <c:pt idx="523">
                  <c:v>10581727678.247999</c:v>
                </c:pt>
                <c:pt idx="524">
                  <c:v>10503894986.794901</c:v>
                </c:pt>
                <c:pt idx="525">
                  <c:v>10736427418.655899</c:v>
                </c:pt>
                <c:pt idx="526">
                  <c:v>10862317291.030399</c:v>
                </c:pt>
                <c:pt idx="527">
                  <c:v>11182239113.2544</c:v>
                </c:pt>
                <c:pt idx="528">
                  <c:v>11470763002.712299</c:v>
                </c:pt>
                <c:pt idx="529">
                  <c:v>11652775715.757799</c:v>
                </c:pt>
                <c:pt idx="530">
                  <c:v>11585498024.75</c:v>
                </c:pt>
                <c:pt idx="531">
                  <c:v>11794209938.8367</c:v>
                </c:pt>
                <c:pt idx="532">
                  <c:v>11942079634.0993</c:v>
                </c:pt>
                <c:pt idx="533">
                  <c:v>11698340672.2101</c:v>
                </c:pt>
                <c:pt idx="534">
                  <c:v>12036187230.848801</c:v>
                </c:pt>
                <c:pt idx="535">
                  <c:v>12351224785.110001</c:v>
                </c:pt>
                <c:pt idx="536">
                  <c:v>12251774119.1434</c:v>
                </c:pt>
                <c:pt idx="537">
                  <c:v>12169741100.562</c:v>
                </c:pt>
                <c:pt idx="538">
                  <c:v>11808041028.1189</c:v>
                </c:pt>
                <c:pt idx="539">
                  <c:v>11263700787.370001</c:v>
                </c:pt>
                <c:pt idx="540">
                  <c:v>11050937713.119699</c:v>
                </c:pt>
                <c:pt idx="541">
                  <c:v>10994997832.9942</c:v>
                </c:pt>
                <c:pt idx="542">
                  <c:v>11271666012.0205</c:v>
                </c:pt>
                <c:pt idx="543">
                  <c:v>11220644170.3169</c:v>
                </c:pt>
                <c:pt idx="544">
                  <c:v>11336778672.816401</c:v>
                </c:pt>
                <c:pt idx="545">
                  <c:v>11221186176.829201</c:v>
                </c:pt>
                <c:pt idx="546">
                  <c:v>11140325571.338699</c:v>
                </c:pt>
                <c:pt idx="547">
                  <c:v>10950982686.6346</c:v>
                </c:pt>
                <c:pt idx="548">
                  <c:v>10945721674.170601</c:v>
                </c:pt>
                <c:pt idx="549">
                  <c:v>11241712048.861799</c:v>
                </c:pt>
                <c:pt idx="550">
                  <c:v>11479674208.018299</c:v>
                </c:pt>
                <c:pt idx="551">
                  <c:v>11426046339.1222</c:v>
                </c:pt>
                <c:pt idx="552">
                  <c:v>12069248963.706499</c:v>
                </c:pt>
                <c:pt idx="553">
                  <c:v>11990519575.6619</c:v>
                </c:pt>
                <c:pt idx="554">
                  <c:v>12040305252.566799</c:v>
                </c:pt>
                <c:pt idx="555">
                  <c:v>12138931361.9069</c:v>
                </c:pt>
                <c:pt idx="556">
                  <c:v>12252302480.757799</c:v>
                </c:pt>
                <c:pt idx="557">
                  <c:v>12352237863.466299</c:v>
                </c:pt>
                <c:pt idx="558">
                  <c:v>12689168719.012501</c:v>
                </c:pt>
                <c:pt idx="559">
                  <c:v>12538529752.8372</c:v>
                </c:pt>
                <c:pt idx="560">
                  <c:v>12484826040.306299</c:v>
                </c:pt>
                <c:pt idx="561">
                  <c:v>12066932259.229099</c:v>
                </c:pt>
                <c:pt idx="562">
                  <c:v>12276000745.641899</c:v>
                </c:pt>
                <c:pt idx="563">
                  <c:v>11935215206.676399</c:v>
                </c:pt>
                <c:pt idx="564">
                  <c:v>12206844551.850901</c:v>
                </c:pt>
                <c:pt idx="565">
                  <c:v>12347364979.471901</c:v>
                </c:pt>
                <c:pt idx="566">
                  <c:v>12574867481.6194</c:v>
                </c:pt>
                <c:pt idx="567">
                  <c:v>12877613075.2722</c:v>
                </c:pt>
                <c:pt idx="568">
                  <c:v>13074802774.295401</c:v>
                </c:pt>
                <c:pt idx="569">
                  <c:v>12483769420.6679</c:v>
                </c:pt>
                <c:pt idx="570">
                  <c:v>12436431775.1996</c:v>
                </c:pt>
                <c:pt idx="571">
                  <c:v>12452789702.0728</c:v>
                </c:pt>
                <c:pt idx="572">
                  <c:v>12388378963.5215</c:v>
                </c:pt>
                <c:pt idx="573">
                  <c:v>12026733253.884501</c:v>
                </c:pt>
                <c:pt idx="574">
                  <c:v>12250501148.7869</c:v>
                </c:pt>
                <c:pt idx="575">
                  <c:v>13591447863.4877</c:v>
                </c:pt>
                <c:pt idx="576">
                  <c:v>14117555384.869301</c:v>
                </c:pt>
                <c:pt idx="577">
                  <c:v>14405472330.711201</c:v>
                </c:pt>
                <c:pt idx="578">
                  <c:v>15070323004.7561</c:v>
                </c:pt>
                <c:pt idx="579">
                  <c:v>15436956100.055099</c:v>
                </c:pt>
                <c:pt idx="580">
                  <c:v>16342409108.4202</c:v>
                </c:pt>
                <c:pt idx="581">
                  <c:v>15737268360.048401</c:v>
                </c:pt>
                <c:pt idx="582">
                  <c:v>15853840022.139099</c:v>
                </c:pt>
                <c:pt idx="583">
                  <c:v>15189347609.010201</c:v>
                </c:pt>
                <c:pt idx="584">
                  <c:v>15713647820.2808</c:v>
                </c:pt>
                <c:pt idx="585">
                  <c:v>15993974495.236099</c:v>
                </c:pt>
                <c:pt idx="586">
                  <c:v>15716569738.308901</c:v>
                </c:pt>
                <c:pt idx="587">
                  <c:v>16107810710.5867</c:v>
                </c:pt>
                <c:pt idx="588">
                  <c:v>16006103841.2645</c:v>
                </c:pt>
                <c:pt idx="589">
                  <c:v>15944700524.759701</c:v>
                </c:pt>
                <c:pt idx="590">
                  <c:v>17116013294.4995</c:v>
                </c:pt>
                <c:pt idx="591">
                  <c:v>17224480616.282299</c:v>
                </c:pt>
                <c:pt idx="592">
                  <c:v>17590744883.189701</c:v>
                </c:pt>
                <c:pt idx="593">
                  <c:v>17618651053.223598</c:v>
                </c:pt>
                <c:pt idx="594">
                  <c:v>17286968182.172401</c:v>
                </c:pt>
                <c:pt idx="595">
                  <c:v>16948102877.231199</c:v>
                </c:pt>
                <c:pt idx="596">
                  <c:v>18355958393.514702</c:v>
                </c:pt>
                <c:pt idx="597">
                  <c:v>18067131769.322701</c:v>
                </c:pt>
                <c:pt idx="598">
                  <c:v>18393799122.527699</c:v>
                </c:pt>
                <c:pt idx="599">
                  <c:v>18916147661.953899</c:v>
                </c:pt>
                <c:pt idx="600">
                  <c:v>18969058356.5476</c:v>
                </c:pt>
                <c:pt idx="601">
                  <c:v>18890967311.874199</c:v>
                </c:pt>
                <c:pt idx="602">
                  <c:v>18717092750.042801</c:v>
                </c:pt>
                <c:pt idx="603">
                  <c:v>19424552367.941399</c:v>
                </c:pt>
                <c:pt idx="604">
                  <c:v>19435183828.155899</c:v>
                </c:pt>
                <c:pt idx="605">
                  <c:v>20413218516.034302</c:v>
                </c:pt>
                <c:pt idx="606">
                  <c:v>20591976779.257599</c:v>
                </c:pt>
                <c:pt idx="607">
                  <c:v>20812641597.486301</c:v>
                </c:pt>
                <c:pt idx="608">
                  <c:v>19443001402.9319</c:v>
                </c:pt>
                <c:pt idx="609">
                  <c:v>19167929713.298</c:v>
                </c:pt>
                <c:pt idx="610">
                  <c:v>20227256145.691898</c:v>
                </c:pt>
                <c:pt idx="611">
                  <c:v>20510023321.1353</c:v>
                </c:pt>
                <c:pt idx="612">
                  <c:v>20853777166.658401</c:v>
                </c:pt>
                <c:pt idx="613">
                  <c:v>20805042105.733398</c:v>
                </c:pt>
                <c:pt idx="614">
                  <c:v>21287990168.773102</c:v>
                </c:pt>
                <c:pt idx="615">
                  <c:v>21508053732.008202</c:v>
                </c:pt>
                <c:pt idx="616">
                  <c:v>21125244275.581699</c:v>
                </c:pt>
                <c:pt idx="617">
                  <c:v>19431344788.802399</c:v>
                </c:pt>
                <c:pt idx="618">
                  <c:v>18881495632.904202</c:v>
                </c:pt>
                <c:pt idx="619">
                  <c:v>18923322035.459099</c:v>
                </c:pt>
                <c:pt idx="620">
                  <c:v>18552193133.657799</c:v>
                </c:pt>
                <c:pt idx="621">
                  <c:v>18283589074.218498</c:v>
                </c:pt>
                <c:pt idx="622">
                  <c:v>18765191852.578602</c:v>
                </c:pt>
                <c:pt idx="623">
                  <c:v>19672153376.548599</c:v>
                </c:pt>
                <c:pt idx="624">
                  <c:v>19662592795.4091</c:v>
                </c:pt>
                <c:pt idx="625">
                  <c:v>19015870016.584099</c:v>
                </c:pt>
                <c:pt idx="626">
                  <c:v>18923104087.8395</c:v>
                </c:pt>
                <c:pt idx="627">
                  <c:v>19360584715.577202</c:v>
                </c:pt>
                <c:pt idx="628">
                  <c:v>19254938883.401699</c:v>
                </c:pt>
                <c:pt idx="629">
                  <c:v>19060010652.7369</c:v>
                </c:pt>
                <c:pt idx="630">
                  <c:v>19143083248.386501</c:v>
                </c:pt>
                <c:pt idx="631">
                  <c:v>19500950627.2659</c:v>
                </c:pt>
                <c:pt idx="632">
                  <c:v>19819666909.631401</c:v>
                </c:pt>
                <c:pt idx="633">
                  <c:v>20125376209.325901</c:v>
                </c:pt>
                <c:pt idx="634">
                  <c:v>20349691512.7649</c:v>
                </c:pt>
                <c:pt idx="635">
                  <c:v>20342401108.304401</c:v>
                </c:pt>
                <c:pt idx="636">
                  <c:v>20712166155.189499</c:v>
                </c:pt>
                <c:pt idx="637">
                  <c:v>18866970386.066399</c:v>
                </c:pt>
                <c:pt idx="638">
                  <c:v>18742505366.348801</c:v>
                </c:pt>
                <c:pt idx="639">
                  <c:v>18405303362.341499</c:v>
                </c:pt>
                <c:pt idx="640">
                  <c:v>18985823885.512299</c:v>
                </c:pt>
                <c:pt idx="641">
                  <c:v>19101909194.015701</c:v>
                </c:pt>
                <c:pt idx="642">
                  <c:v>19388867371.857201</c:v>
                </c:pt>
                <c:pt idx="643">
                  <c:v>19023431313.2742</c:v>
                </c:pt>
                <c:pt idx="644">
                  <c:v>19523679375.841702</c:v>
                </c:pt>
                <c:pt idx="645">
                  <c:v>20528849022.9314</c:v>
                </c:pt>
                <c:pt idx="646">
                  <c:v>19976941563.634102</c:v>
                </c:pt>
                <c:pt idx="647">
                  <c:v>20764389016.033001</c:v>
                </c:pt>
                <c:pt idx="648">
                  <c:v>20321779176.952</c:v>
                </c:pt>
                <c:pt idx="649">
                  <c:v>19617134399.320999</c:v>
                </c:pt>
                <c:pt idx="650">
                  <c:v>20010901480.958401</c:v>
                </c:pt>
                <c:pt idx="651">
                  <c:v>20388936844.568199</c:v>
                </c:pt>
                <c:pt idx="652">
                  <c:v>20006560328.807098</c:v>
                </c:pt>
                <c:pt idx="653">
                  <c:v>20460163167.941898</c:v>
                </c:pt>
                <c:pt idx="654">
                  <c:v>20375948098.3461</c:v>
                </c:pt>
                <c:pt idx="655">
                  <c:v>20530040533.983101</c:v>
                </c:pt>
                <c:pt idx="656">
                  <c:v>20142612548.603298</c:v>
                </c:pt>
                <c:pt idx="657">
                  <c:v>19591623859.894798</c:v>
                </c:pt>
                <c:pt idx="658">
                  <c:v>19583851107.673199</c:v>
                </c:pt>
                <c:pt idx="659">
                  <c:v>19930852313.919399</c:v>
                </c:pt>
                <c:pt idx="660">
                  <c:v>20557340666.447201</c:v>
                </c:pt>
                <c:pt idx="661">
                  <c:v>20619509590.236698</c:v>
                </c:pt>
                <c:pt idx="662">
                  <c:v>19869523642.9524</c:v>
                </c:pt>
                <c:pt idx="663">
                  <c:v>18636118363.002701</c:v>
                </c:pt>
                <c:pt idx="664">
                  <c:v>19221693096.8992</c:v>
                </c:pt>
                <c:pt idx="665">
                  <c:v>18510008157.4114</c:v>
                </c:pt>
                <c:pt idx="666">
                  <c:v>18539581703.514</c:v>
                </c:pt>
                <c:pt idx="667">
                  <c:v>18332206957.75</c:v>
                </c:pt>
                <c:pt idx="668">
                  <c:v>18147852717.644501</c:v>
                </c:pt>
                <c:pt idx="669">
                  <c:v>18398848996.0737</c:v>
                </c:pt>
                <c:pt idx="670">
                  <c:v>18300375657.431801</c:v>
                </c:pt>
                <c:pt idx="671">
                  <c:v>18512026535.1231</c:v>
                </c:pt>
                <c:pt idx="672">
                  <c:v>18130344034.008202</c:v>
                </c:pt>
                <c:pt idx="673">
                  <c:v>18694357466.6091</c:v>
                </c:pt>
                <c:pt idx="674">
                  <c:v>18489651034.465801</c:v>
                </c:pt>
                <c:pt idx="675">
                  <c:v>18819652866.578098</c:v>
                </c:pt>
                <c:pt idx="676">
                  <c:v>18694165012.221699</c:v>
                </c:pt>
                <c:pt idx="677">
                  <c:v>18432503972.923199</c:v>
                </c:pt>
                <c:pt idx="678">
                  <c:v>18723820395.090099</c:v>
                </c:pt>
                <c:pt idx="679">
                  <c:v>18396475434.564301</c:v>
                </c:pt>
                <c:pt idx="680">
                  <c:v>18658520995.8573</c:v>
                </c:pt>
                <c:pt idx="681">
                  <c:v>18942676637.748901</c:v>
                </c:pt>
                <c:pt idx="682">
                  <c:v>18431452570.9832</c:v>
                </c:pt>
                <c:pt idx="683">
                  <c:v>18560225385.598099</c:v>
                </c:pt>
                <c:pt idx="684">
                  <c:v>19215352250.723801</c:v>
                </c:pt>
                <c:pt idx="685">
                  <c:v>17967997627.1199</c:v>
                </c:pt>
                <c:pt idx="686">
                  <c:v>18020356639.213902</c:v>
                </c:pt>
                <c:pt idx="687">
                  <c:v>16999702991.025499</c:v>
                </c:pt>
                <c:pt idx="688">
                  <c:v>17084944277.087</c:v>
                </c:pt>
                <c:pt idx="689">
                  <c:v>17025879699.156799</c:v>
                </c:pt>
                <c:pt idx="690">
                  <c:v>17157767063.229799</c:v>
                </c:pt>
                <c:pt idx="691">
                  <c:v>18860860911.685001</c:v>
                </c:pt>
                <c:pt idx="692">
                  <c:v>16974846657.4804</c:v>
                </c:pt>
                <c:pt idx="693">
                  <c:v>17104907262.7335</c:v>
                </c:pt>
                <c:pt idx="694">
                  <c:v>17648674368.6978</c:v>
                </c:pt>
                <c:pt idx="695">
                  <c:v>17408102460.9944</c:v>
                </c:pt>
                <c:pt idx="696">
                  <c:v>16972466470.945101</c:v>
                </c:pt>
                <c:pt idx="697">
                  <c:v>17128966455.693899</c:v>
                </c:pt>
                <c:pt idx="698">
                  <c:v>16139521231.397301</c:v>
                </c:pt>
                <c:pt idx="699">
                  <c:v>15513032238.555599</c:v>
                </c:pt>
                <c:pt idx="700">
                  <c:v>15893648141.922001</c:v>
                </c:pt>
                <c:pt idx="701">
                  <c:v>15998345964.6548</c:v>
                </c:pt>
                <c:pt idx="702">
                  <c:v>15720907036.530899</c:v>
                </c:pt>
                <c:pt idx="703">
                  <c:v>16352693851.122499</c:v>
                </c:pt>
                <c:pt idx="704">
                  <c:v>16534890590.8701</c:v>
                </c:pt>
                <c:pt idx="705">
                  <c:v>16218035445.3389</c:v>
                </c:pt>
                <c:pt idx="706">
                  <c:v>16474723796.390499</c:v>
                </c:pt>
                <c:pt idx="707">
                  <c:v>16393148699.959801</c:v>
                </c:pt>
                <c:pt idx="708">
                  <c:v>16517059138.9116</c:v>
                </c:pt>
                <c:pt idx="709">
                  <c:v>16112178041.126801</c:v>
                </c:pt>
                <c:pt idx="710">
                  <c:v>16294947132.0222</c:v>
                </c:pt>
                <c:pt idx="711">
                  <c:v>16554221862.550699</c:v>
                </c:pt>
                <c:pt idx="712">
                  <c:v>17057228163.4846</c:v>
                </c:pt>
                <c:pt idx="713">
                  <c:v>17733270797.389999</c:v>
                </c:pt>
                <c:pt idx="714">
                  <c:v>17805368757.941002</c:v>
                </c:pt>
                <c:pt idx="715">
                  <c:v>17542585196.197601</c:v>
                </c:pt>
                <c:pt idx="716">
                  <c:v>17594973231.723701</c:v>
                </c:pt>
                <c:pt idx="717">
                  <c:v>16968089216.5278</c:v>
                </c:pt>
                <c:pt idx="718">
                  <c:v>16547773853.870701</c:v>
                </c:pt>
                <c:pt idx="719">
                  <c:v>15488317882.6154</c:v>
                </c:pt>
                <c:pt idx="720">
                  <c:v>15795536110.6994</c:v>
                </c:pt>
                <c:pt idx="721">
                  <c:v>16491237059.7549</c:v>
                </c:pt>
                <c:pt idx="722">
                  <c:v>15839892710.4788</c:v>
                </c:pt>
                <c:pt idx="723">
                  <c:v>16112365889.3036</c:v>
                </c:pt>
                <c:pt idx="724">
                  <c:v>16263814133.274799</c:v>
                </c:pt>
                <c:pt idx="725">
                  <c:v>16218669205.275</c:v>
                </c:pt>
                <c:pt idx="726">
                  <c:v>15212878037.9272</c:v>
                </c:pt>
                <c:pt idx="727">
                  <c:v>15476002613.469</c:v>
                </c:pt>
                <c:pt idx="728">
                  <c:v>15055046677.315701</c:v>
                </c:pt>
                <c:pt idx="729">
                  <c:v>16460984099.0933</c:v>
                </c:pt>
                <c:pt idx="730">
                  <c:v>15695718139.2894</c:v>
                </c:pt>
                <c:pt idx="731">
                  <c:v>16162514987.186399</c:v>
                </c:pt>
                <c:pt idx="732">
                  <c:v>16229053915.3736</c:v>
                </c:pt>
                <c:pt idx="733">
                  <c:v>16194948579.9527</c:v>
                </c:pt>
                <c:pt idx="734">
                  <c:v>16559202059.0439</c:v>
                </c:pt>
                <c:pt idx="735">
                  <c:v>16567954637.357201</c:v>
                </c:pt>
                <c:pt idx="736">
                  <c:v>16652113866.77</c:v>
                </c:pt>
                <c:pt idx="737">
                  <c:v>16642135583.7701</c:v>
                </c:pt>
                <c:pt idx="738">
                  <c:v>16613508347.754499</c:v>
                </c:pt>
                <c:pt idx="739">
                  <c:v>16803613456.872499</c:v>
                </c:pt>
                <c:pt idx="740">
                  <c:v>16757930443.8279</c:v>
                </c:pt>
                <c:pt idx="741">
                  <c:v>16099601710.8344</c:v>
                </c:pt>
                <c:pt idx="742">
                  <c:v>17656857081.153301</c:v>
                </c:pt>
                <c:pt idx="743">
                  <c:v>18166119231.688499</c:v>
                </c:pt>
                <c:pt idx="744">
                  <c:v>18319981677.8769</c:v>
                </c:pt>
                <c:pt idx="745">
                  <c:v>18637914318.144299</c:v>
                </c:pt>
                <c:pt idx="746">
                  <c:v>18474206664.1591</c:v>
                </c:pt>
                <c:pt idx="747">
                  <c:v>18526821505.494999</c:v>
                </c:pt>
                <c:pt idx="748">
                  <c:v>18570618129.258999</c:v>
                </c:pt>
                <c:pt idx="749">
                  <c:v>18385201286.8461</c:v>
                </c:pt>
                <c:pt idx="750">
                  <c:v>18441778448.0228</c:v>
                </c:pt>
                <c:pt idx="751">
                  <c:v>18961576993.9743</c:v>
                </c:pt>
                <c:pt idx="752">
                  <c:v>19320627989.267399</c:v>
                </c:pt>
                <c:pt idx="753">
                  <c:v>19265500711.1115</c:v>
                </c:pt>
                <c:pt idx="754">
                  <c:v>18979709386.138901</c:v>
                </c:pt>
                <c:pt idx="755">
                  <c:v>18963517208.663799</c:v>
                </c:pt>
                <c:pt idx="756">
                  <c:v>19079452512.329201</c:v>
                </c:pt>
                <c:pt idx="757">
                  <c:v>18148765165.8437</c:v>
                </c:pt>
                <c:pt idx="758">
                  <c:v>20812124707.1325</c:v>
                </c:pt>
                <c:pt idx="759">
                  <c:v>21907355471.365299</c:v>
                </c:pt>
                <c:pt idx="760">
                  <c:v>23324623212.111401</c:v>
                </c:pt>
                <c:pt idx="761">
                  <c:v>22747888821.583</c:v>
                </c:pt>
                <c:pt idx="762">
                  <c:v>22585389288.438499</c:v>
                </c:pt>
                <c:pt idx="763">
                  <c:v>23478371189.695499</c:v>
                </c:pt>
                <c:pt idx="764">
                  <c:v>22313823564.6395</c:v>
                </c:pt>
                <c:pt idx="765">
                  <c:v>21770831492.745701</c:v>
                </c:pt>
                <c:pt idx="766">
                  <c:v>21613825240.805901</c:v>
                </c:pt>
                <c:pt idx="767">
                  <c:v>21841896330.426498</c:v>
                </c:pt>
                <c:pt idx="768">
                  <c:v>22639196587.124001</c:v>
                </c:pt>
                <c:pt idx="769">
                  <c:v>22549882486.617599</c:v>
                </c:pt>
                <c:pt idx="770">
                  <c:v>22766375626.3871</c:v>
                </c:pt>
                <c:pt idx="771">
                  <c:v>23092753089.477699</c:v>
                </c:pt>
                <c:pt idx="772">
                  <c:v>24082881004.396099</c:v>
                </c:pt>
                <c:pt idx="773">
                  <c:v>23135828390.109299</c:v>
                </c:pt>
                <c:pt idx="774">
                  <c:v>23301910709.898499</c:v>
                </c:pt>
                <c:pt idx="775">
                  <c:v>23249918527.746498</c:v>
                </c:pt>
                <c:pt idx="776">
                  <c:v>23510899845.974499</c:v>
                </c:pt>
                <c:pt idx="777">
                  <c:v>23899647084.197601</c:v>
                </c:pt>
                <c:pt idx="778">
                  <c:v>23835816077.4669</c:v>
                </c:pt>
                <c:pt idx="779">
                  <c:v>23333593336.9189</c:v>
                </c:pt>
                <c:pt idx="780">
                  <c:v>22821686383.2477</c:v>
                </c:pt>
                <c:pt idx="781">
                  <c:v>23026748878.579102</c:v>
                </c:pt>
                <c:pt idx="782">
                  <c:v>23273502758.363499</c:v>
                </c:pt>
                <c:pt idx="783">
                  <c:v>23576897633.297901</c:v>
                </c:pt>
                <c:pt idx="784">
                  <c:v>23618962926.432598</c:v>
                </c:pt>
                <c:pt idx="785">
                  <c:v>23662656550.914902</c:v>
                </c:pt>
                <c:pt idx="786">
                  <c:v>22450266471.9249</c:v>
                </c:pt>
                <c:pt idx="787">
                  <c:v>23085840555.9631</c:v>
                </c:pt>
                <c:pt idx="788">
                  <c:v>23521544509.227699</c:v>
                </c:pt>
                <c:pt idx="789">
                  <c:v>23419082727.0387</c:v>
                </c:pt>
                <c:pt idx="790">
                  <c:v>23872122798.244598</c:v>
                </c:pt>
                <c:pt idx="791">
                  <c:v>25006893540.018398</c:v>
                </c:pt>
                <c:pt idx="792">
                  <c:v>24799426814.394001</c:v>
                </c:pt>
                <c:pt idx="793">
                  <c:v>24248229300.354301</c:v>
                </c:pt>
                <c:pt idx="794">
                  <c:v>23717277652.9063</c:v>
                </c:pt>
                <c:pt idx="795">
                  <c:v>23499388076.165699</c:v>
                </c:pt>
                <c:pt idx="796">
                  <c:v>23536809484.943401</c:v>
                </c:pt>
                <c:pt idx="797">
                  <c:v>24641191210.829399</c:v>
                </c:pt>
                <c:pt idx="798">
                  <c:v>24228813690.166801</c:v>
                </c:pt>
                <c:pt idx="799">
                  <c:v>24203238821.319901</c:v>
                </c:pt>
                <c:pt idx="800">
                  <c:v>24169854284.6954</c:v>
                </c:pt>
                <c:pt idx="801">
                  <c:v>23310664797.443699</c:v>
                </c:pt>
                <c:pt idx="802">
                  <c:v>22539747957.376999</c:v>
                </c:pt>
                <c:pt idx="803">
                  <c:v>21521751738.126499</c:v>
                </c:pt>
                <c:pt idx="804">
                  <c:v>23273679220.604599</c:v>
                </c:pt>
                <c:pt idx="805">
                  <c:v>23493935256.5084</c:v>
                </c:pt>
                <c:pt idx="806">
                  <c:v>23756691289.27</c:v>
                </c:pt>
                <c:pt idx="807">
                  <c:v>23244254870.484699</c:v>
                </c:pt>
                <c:pt idx="808">
                  <c:v>23507555167.679199</c:v>
                </c:pt>
                <c:pt idx="809">
                  <c:v>23690697773.604698</c:v>
                </c:pt>
                <c:pt idx="810">
                  <c:v>24117735122.012299</c:v>
                </c:pt>
                <c:pt idx="811">
                  <c:v>23810411233.630901</c:v>
                </c:pt>
                <c:pt idx="812">
                  <c:v>23260081526.514198</c:v>
                </c:pt>
                <c:pt idx="813">
                  <c:v>24439167742.7108</c:v>
                </c:pt>
                <c:pt idx="814">
                  <c:v>25012004034.693699</c:v>
                </c:pt>
                <c:pt idx="815">
                  <c:v>24525995256.008598</c:v>
                </c:pt>
                <c:pt idx="816">
                  <c:v>24812211512.700298</c:v>
                </c:pt>
                <c:pt idx="817">
                  <c:v>25188039970.4823</c:v>
                </c:pt>
                <c:pt idx="818">
                  <c:v>24937842926.897499</c:v>
                </c:pt>
                <c:pt idx="819">
                  <c:v>25391367014.4758</c:v>
                </c:pt>
                <c:pt idx="820">
                  <c:v>26631974091.195801</c:v>
                </c:pt>
                <c:pt idx="821">
                  <c:v>27658292494.507401</c:v>
                </c:pt>
                <c:pt idx="822">
                  <c:v>27573690234.782101</c:v>
                </c:pt>
                <c:pt idx="823">
                  <c:v>27581172529.813702</c:v>
                </c:pt>
                <c:pt idx="824">
                  <c:v>28149184946.390701</c:v>
                </c:pt>
                <c:pt idx="825">
                  <c:v>28440223092.2742</c:v>
                </c:pt>
                <c:pt idx="826">
                  <c:v>29032312867.594898</c:v>
                </c:pt>
                <c:pt idx="827">
                  <c:v>28952759167.087101</c:v>
                </c:pt>
                <c:pt idx="828">
                  <c:v>29577780655.494202</c:v>
                </c:pt>
                <c:pt idx="829">
                  <c:v>30256158546.375801</c:v>
                </c:pt>
                <c:pt idx="830">
                  <c:v>30778804628.185501</c:v>
                </c:pt>
                <c:pt idx="831">
                  <c:v>32127336583.909901</c:v>
                </c:pt>
                <c:pt idx="832">
                  <c:v>31922727248.3591</c:v>
                </c:pt>
                <c:pt idx="833">
                  <c:v>31863498613.943501</c:v>
                </c:pt>
                <c:pt idx="834">
                  <c:v>31496932501.926998</c:v>
                </c:pt>
                <c:pt idx="835">
                  <c:v>31938630446.017601</c:v>
                </c:pt>
                <c:pt idx="836">
                  <c:v>31923760344.8288</c:v>
                </c:pt>
                <c:pt idx="837">
                  <c:v>32170253055.0411</c:v>
                </c:pt>
                <c:pt idx="838">
                  <c:v>33569945360.2276</c:v>
                </c:pt>
                <c:pt idx="839">
                  <c:v>33018117478.9739</c:v>
                </c:pt>
                <c:pt idx="840">
                  <c:v>33107699096.034302</c:v>
                </c:pt>
                <c:pt idx="841">
                  <c:v>33370114355.961399</c:v>
                </c:pt>
                <c:pt idx="842">
                  <c:v>33117796884.7384</c:v>
                </c:pt>
                <c:pt idx="843">
                  <c:v>31499434109.611301</c:v>
                </c:pt>
                <c:pt idx="844">
                  <c:v>31115018761.2952</c:v>
                </c:pt>
                <c:pt idx="845">
                  <c:v>31929646468.9846</c:v>
                </c:pt>
                <c:pt idx="846">
                  <c:v>33594087608.071499</c:v>
                </c:pt>
                <c:pt idx="847">
                  <c:v>33135532271.2388</c:v>
                </c:pt>
                <c:pt idx="848">
                  <c:v>33720094462.380699</c:v>
                </c:pt>
                <c:pt idx="849">
                  <c:v>35560366415.704002</c:v>
                </c:pt>
                <c:pt idx="850">
                  <c:v>35995967471.271896</c:v>
                </c:pt>
                <c:pt idx="851">
                  <c:v>37123383336.791603</c:v>
                </c:pt>
                <c:pt idx="852">
                  <c:v>37250552792.741302</c:v>
                </c:pt>
                <c:pt idx="853">
                  <c:v>37140786383.068001</c:v>
                </c:pt>
                <c:pt idx="854">
                  <c:v>38662884976.250801</c:v>
                </c:pt>
                <c:pt idx="855">
                  <c:v>38798371094.204498</c:v>
                </c:pt>
                <c:pt idx="856">
                  <c:v>37429013927.879303</c:v>
                </c:pt>
                <c:pt idx="857">
                  <c:v>36366197603.5411</c:v>
                </c:pt>
                <c:pt idx="858">
                  <c:v>36210303811.624802</c:v>
                </c:pt>
                <c:pt idx="859">
                  <c:v>36325632148.400597</c:v>
                </c:pt>
                <c:pt idx="860">
                  <c:v>35666755587.386597</c:v>
                </c:pt>
                <c:pt idx="861">
                  <c:v>34226550329.2873</c:v>
                </c:pt>
                <c:pt idx="862">
                  <c:v>35798363600.114799</c:v>
                </c:pt>
                <c:pt idx="863">
                  <c:v>35373066639.790497</c:v>
                </c:pt>
                <c:pt idx="864">
                  <c:v>38577300290.869301</c:v>
                </c:pt>
                <c:pt idx="865">
                  <c:v>38913913702.837898</c:v>
                </c:pt>
                <c:pt idx="866">
                  <c:v>38958090668.629303</c:v>
                </c:pt>
                <c:pt idx="867">
                  <c:v>37316472584.200996</c:v>
                </c:pt>
                <c:pt idx="868">
                  <c:v>38457223239.846703</c:v>
                </c:pt>
                <c:pt idx="869">
                  <c:v>38212700325.615196</c:v>
                </c:pt>
                <c:pt idx="870">
                  <c:v>38618060532.3172</c:v>
                </c:pt>
                <c:pt idx="871">
                  <c:v>38117722924.153397</c:v>
                </c:pt>
                <c:pt idx="872">
                  <c:v>37877391361.303596</c:v>
                </c:pt>
                <c:pt idx="873">
                  <c:v>37834856663.137901</c:v>
                </c:pt>
                <c:pt idx="874">
                  <c:v>37563173690.690598</c:v>
                </c:pt>
                <c:pt idx="875">
                  <c:v>37245430970.8685</c:v>
                </c:pt>
                <c:pt idx="876">
                  <c:v>38563547587.113403</c:v>
                </c:pt>
                <c:pt idx="877">
                  <c:v>37773105678.8946</c:v>
                </c:pt>
                <c:pt idx="878">
                  <c:v>37984021682.957901</c:v>
                </c:pt>
                <c:pt idx="879">
                  <c:v>37785617312.263</c:v>
                </c:pt>
                <c:pt idx="880">
                  <c:v>38674780378.981796</c:v>
                </c:pt>
                <c:pt idx="881">
                  <c:v>38526615841.517403</c:v>
                </c:pt>
                <c:pt idx="882">
                  <c:v>38280766376.199402</c:v>
                </c:pt>
                <c:pt idx="883">
                  <c:v>38920359558.560997</c:v>
                </c:pt>
                <c:pt idx="884">
                  <c:v>39465969257.932098</c:v>
                </c:pt>
                <c:pt idx="885">
                  <c:v>40996114477.457603</c:v>
                </c:pt>
                <c:pt idx="886">
                  <c:v>40945652362.682404</c:v>
                </c:pt>
                <c:pt idx="887">
                  <c:v>40572966796.456596</c:v>
                </c:pt>
                <c:pt idx="888">
                  <c:v>40248132307.330101</c:v>
                </c:pt>
                <c:pt idx="889">
                  <c:v>39456579726.089699</c:v>
                </c:pt>
                <c:pt idx="890">
                  <c:v>40298135163.534401</c:v>
                </c:pt>
                <c:pt idx="891">
                  <c:v>41160123067.040497</c:v>
                </c:pt>
                <c:pt idx="892">
                  <c:v>40425765156.3349</c:v>
                </c:pt>
                <c:pt idx="893">
                  <c:v>41603820947.999802</c:v>
                </c:pt>
                <c:pt idx="894">
                  <c:v>41420952472.044403</c:v>
                </c:pt>
                <c:pt idx="895">
                  <c:v>39177682218.331497</c:v>
                </c:pt>
                <c:pt idx="896">
                  <c:v>38463000217.535202</c:v>
                </c:pt>
                <c:pt idx="897">
                  <c:v>38597092710.370102</c:v>
                </c:pt>
                <c:pt idx="898">
                  <c:v>38227373814.774902</c:v>
                </c:pt>
                <c:pt idx="899">
                  <c:v>39352323478.9067</c:v>
                </c:pt>
                <c:pt idx="900">
                  <c:v>40372342062.761703</c:v>
                </c:pt>
                <c:pt idx="901">
                  <c:v>41691091860.366302</c:v>
                </c:pt>
                <c:pt idx="902">
                  <c:v>42334129660.924004</c:v>
                </c:pt>
                <c:pt idx="903">
                  <c:v>41989482387.679398</c:v>
                </c:pt>
                <c:pt idx="904">
                  <c:v>43019077274.9505</c:v>
                </c:pt>
                <c:pt idx="905">
                  <c:v>43654793835.147202</c:v>
                </c:pt>
                <c:pt idx="906">
                  <c:v>43605369728.929298</c:v>
                </c:pt>
                <c:pt idx="907">
                  <c:v>43229060811.719299</c:v>
                </c:pt>
                <c:pt idx="908">
                  <c:v>43119022943.7267</c:v>
                </c:pt>
                <c:pt idx="909">
                  <c:v>44388332249.7584</c:v>
                </c:pt>
                <c:pt idx="910">
                  <c:v>43365097565.970001</c:v>
                </c:pt>
                <c:pt idx="911">
                  <c:v>43927297102.742996</c:v>
                </c:pt>
                <c:pt idx="912">
                  <c:v>41896139795.017998</c:v>
                </c:pt>
                <c:pt idx="913">
                  <c:v>38325668210.903198</c:v>
                </c:pt>
                <c:pt idx="914">
                  <c:v>37906911003.531799</c:v>
                </c:pt>
                <c:pt idx="915">
                  <c:v>40193512561.022499</c:v>
                </c:pt>
                <c:pt idx="916">
                  <c:v>40831319091.930298</c:v>
                </c:pt>
                <c:pt idx="917">
                  <c:v>40034366640.936699</c:v>
                </c:pt>
                <c:pt idx="918">
                  <c:v>39004089971.402901</c:v>
                </c:pt>
                <c:pt idx="919">
                  <c:v>38171566750.068398</c:v>
                </c:pt>
                <c:pt idx="920">
                  <c:v>37508301883.319397</c:v>
                </c:pt>
                <c:pt idx="921">
                  <c:v>37917254388.566597</c:v>
                </c:pt>
                <c:pt idx="922">
                  <c:v>37943846897.401199</c:v>
                </c:pt>
                <c:pt idx="923">
                  <c:v>38580499363.8619</c:v>
                </c:pt>
                <c:pt idx="924">
                  <c:v>37164942006.713997</c:v>
                </c:pt>
                <c:pt idx="925">
                  <c:v>35168939332.889801</c:v>
                </c:pt>
                <c:pt idx="926">
                  <c:v>35968492078.5373</c:v>
                </c:pt>
                <c:pt idx="927">
                  <c:v>36829030317.504997</c:v>
                </c:pt>
                <c:pt idx="928">
                  <c:v>37144599956.839897</c:v>
                </c:pt>
                <c:pt idx="929">
                  <c:v>38829791378.604301</c:v>
                </c:pt>
                <c:pt idx="930">
                  <c:v>38429991371.7742</c:v>
                </c:pt>
                <c:pt idx="931">
                  <c:v>37622983956.558998</c:v>
                </c:pt>
                <c:pt idx="932">
                  <c:v>37173107825.742104</c:v>
                </c:pt>
                <c:pt idx="933">
                  <c:v>36231064622.4189</c:v>
                </c:pt>
                <c:pt idx="934">
                  <c:v>36549177875.302498</c:v>
                </c:pt>
                <c:pt idx="935">
                  <c:v>36574814081.483398</c:v>
                </c:pt>
                <c:pt idx="936">
                  <c:v>36720344052.412399</c:v>
                </c:pt>
                <c:pt idx="937">
                  <c:v>34535018253.2994</c:v>
                </c:pt>
                <c:pt idx="938">
                  <c:v>31735507936.101002</c:v>
                </c:pt>
                <c:pt idx="939">
                  <c:v>31067072041.631802</c:v>
                </c:pt>
                <c:pt idx="940">
                  <c:v>30396936907.652901</c:v>
                </c:pt>
                <c:pt idx="941">
                  <c:v>30951871227.477001</c:v>
                </c:pt>
                <c:pt idx="942">
                  <c:v>30530506845.719501</c:v>
                </c:pt>
                <c:pt idx="943">
                  <c:v>31538971922.670502</c:v>
                </c:pt>
                <c:pt idx="944">
                  <c:v>32338985588.815102</c:v>
                </c:pt>
                <c:pt idx="945">
                  <c:v>31756131632.541801</c:v>
                </c:pt>
                <c:pt idx="946">
                  <c:v>32166556118.980202</c:v>
                </c:pt>
                <c:pt idx="947">
                  <c:v>32577298438.204601</c:v>
                </c:pt>
                <c:pt idx="948">
                  <c:v>31975674657.347198</c:v>
                </c:pt>
                <c:pt idx="949">
                  <c:v>31707165473.649101</c:v>
                </c:pt>
                <c:pt idx="950">
                  <c:v>30138961507.169201</c:v>
                </c:pt>
                <c:pt idx="951">
                  <c:v>30019933430.914299</c:v>
                </c:pt>
                <c:pt idx="952">
                  <c:v>31163597331.694</c:v>
                </c:pt>
                <c:pt idx="953">
                  <c:v>30483226315.068298</c:v>
                </c:pt>
                <c:pt idx="954">
                  <c:v>29993870259.897301</c:v>
                </c:pt>
                <c:pt idx="955">
                  <c:v>29436706495.4972</c:v>
                </c:pt>
                <c:pt idx="956">
                  <c:v>29189896212.443699</c:v>
                </c:pt>
                <c:pt idx="957">
                  <c:v>29532412885.055199</c:v>
                </c:pt>
                <c:pt idx="958">
                  <c:v>30572826843.6077</c:v>
                </c:pt>
                <c:pt idx="959">
                  <c:v>30726557286.603199</c:v>
                </c:pt>
                <c:pt idx="960">
                  <c:v>31297312668.642101</c:v>
                </c:pt>
                <c:pt idx="961">
                  <c:v>31393046761.063801</c:v>
                </c:pt>
                <c:pt idx="962">
                  <c:v>31620632995.237</c:v>
                </c:pt>
                <c:pt idx="963">
                  <c:v>30979568885.0186</c:v>
                </c:pt>
                <c:pt idx="964">
                  <c:v>31230858299.3629</c:v>
                </c:pt>
                <c:pt idx="965">
                  <c:v>30109234709.753799</c:v>
                </c:pt>
                <c:pt idx="966">
                  <c:v>30761980128.175598</c:v>
                </c:pt>
                <c:pt idx="967">
                  <c:v>32149725898.6031</c:v>
                </c:pt>
                <c:pt idx="968">
                  <c:v>31822691751.8027</c:v>
                </c:pt>
                <c:pt idx="969">
                  <c:v>32070936426.825802</c:v>
                </c:pt>
                <c:pt idx="970">
                  <c:v>32146684706.732399</c:v>
                </c:pt>
                <c:pt idx="971">
                  <c:v>32310100348.658798</c:v>
                </c:pt>
                <c:pt idx="972">
                  <c:v>31843141390.425701</c:v>
                </c:pt>
                <c:pt idx="973">
                  <c:v>33024956636.089401</c:v>
                </c:pt>
                <c:pt idx="974">
                  <c:v>32769085215.380001</c:v>
                </c:pt>
                <c:pt idx="975">
                  <c:v>32485880264.076</c:v>
                </c:pt>
                <c:pt idx="976">
                  <c:v>31567415041.554501</c:v>
                </c:pt>
                <c:pt idx="977">
                  <c:v>31800061728.959301</c:v>
                </c:pt>
                <c:pt idx="978">
                  <c:v>32384605214.460602</c:v>
                </c:pt>
                <c:pt idx="979">
                  <c:v>31671649474.076099</c:v>
                </c:pt>
                <c:pt idx="980">
                  <c:v>32326662626.205399</c:v>
                </c:pt>
                <c:pt idx="981">
                  <c:v>31363759863.506599</c:v>
                </c:pt>
                <c:pt idx="982">
                  <c:v>31568165048.711601</c:v>
                </c:pt>
                <c:pt idx="983">
                  <c:v>32539229002.0229</c:v>
                </c:pt>
                <c:pt idx="984">
                  <c:v>32606982861.594101</c:v>
                </c:pt>
                <c:pt idx="985">
                  <c:v>32758344318.558899</c:v>
                </c:pt>
                <c:pt idx="986">
                  <c:v>32600196320.456001</c:v>
                </c:pt>
                <c:pt idx="987">
                  <c:v>32385816101.643501</c:v>
                </c:pt>
                <c:pt idx="988">
                  <c:v>32355048353.832802</c:v>
                </c:pt>
                <c:pt idx="989">
                  <c:v>31960506583.605</c:v>
                </c:pt>
                <c:pt idx="990">
                  <c:v>32078887842.447601</c:v>
                </c:pt>
                <c:pt idx="991">
                  <c:v>32358277879.508598</c:v>
                </c:pt>
                <c:pt idx="992">
                  <c:v>32383541229.628101</c:v>
                </c:pt>
                <c:pt idx="993">
                  <c:v>32265712466.861698</c:v>
                </c:pt>
                <c:pt idx="994">
                  <c:v>31364142534.8013</c:v>
                </c:pt>
                <c:pt idx="995">
                  <c:v>31863655825.902199</c:v>
                </c:pt>
                <c:pt idx="996">
                  <c:v>32558131277.3498</c:v>
                </c:pt>
                <c:pt idx="997">
                  <c:v>33409966246.3811</c:v>
                </c:pt>
                <c:pt idx="998">
                  <c:v>33742026422.702</c:v>
                </c:pt>
                <c:pt idx="999">
                  <c:v>33877943678.3438</c:v>
                </c:pt>
                <c:pt idx="1000">
                  <c:v>34578757351.907097</c:v>
                </c:pt>
                <c:pt idx="1001">
                  <c:v>34871093590.149803</c:v>
                </c:pt>
                <c:pt idx="1002">
                  <c:v>33973808328.402199</c:v>
                </c:pt>
                <c:pt idx="1003">
                  <c:v>32730590414.429199</c:v>
                </c:pt>
                <c:pt idx="1004">
                  <c:v>33376948567.9072</c:v>
                </c:pt>
                <c:pt idx="1005">
                  <c:v>33369491213.987301</c:v>
                </c:pt>
                <c:pt idx="1006">
                  <c:v>33562530091.483799</c:v>
                </c:pt>
                <c:pt idx="1007">
                  <c:v>33375961599.776798</c:v>
                </c:pt>
                <c:pt idx="1008">
                  <c:v>35214106039.260201</c:v>
                </c:pt>
                <c:pt idx="1009">
                  <c:v>35367387090.357201</c:v>
                </c:pt>
                <c:pt idx="1010">
                  <c:v>35025361541.082497</c:v>
                </c:pt>
                <c:pt idx="1011">
                  <c:v>35021390285.074402</c:v>
                </c:pt>
                <c:pt idx="1012">
                  <c:v>35134779782.0989</c:v>
                </c:pt>
                <c:pt idx="1013">
                  <c:v>35012214067.003197</c:v>
                </c:pt>
                <c:pt idx="1014">
                  <c:v>34654703639.649696</c:v>
                </c:pt>
                <c:pt idx="1015">
                  <c:v>31846854318.258598</c:v>
                </c:pt>
                <c:pt idx="1016">
                  <c:v>32470112493.168098</c:v>
                </c:pt>
                <c:pt idx="1017">
                  <c:v>32233073612.887402</c:v>
                </c:pt>
                <c:pt idx="1018">
                  <c:v>32239063786.7519</c:v>
                </c:pt>
                <c:pt idx="1019">
                  <c:v>33028532564.642399</c:v>
                </c:pt>
                <c:pt idx="1020">
                  <c:v>32137150441.269501</c:v>
                </c:pt>
                <c:pt idx="1021">
                  <c:v>33140746514.737499</c:v>
                </c:pt>
                <c:pt idx="1022">
                  <c:v>33805160895.207901</c:v>
                </c:pt>
                <c:pt idx="1023">
                  <c:v>33684718051.3214</c:v>
                </c:pt>
                <c:pt idx="1024">
                  <c:v>31918780550.124199</c:v>
                </c:pt>
                <c:pt idx="1025">
                  <c:v>31217809238.399899</c:v>
                </c:pt>
                <c:pt idx="1026">
                  <c:v>29122171226.0387</c:v>
                </c:pt>
                <c:pt idx="1027">
                  <c:v>28358159382.755299</c:v>
                </c:pt>
                <c:pt idx="1028">
                  <c:v>29280815019.220798</c:v>
                </c:pt>
                <c:pt idx="1029">
                  <c:v>28660219084.033199</c:v>
                </c:pt>
                <c:pt idx="1030">
                  <c:v>28309311126.858898</c:v>
                </c:pt>
                <c:pt idx="1031">
                  <c:v>25762373214.211899</c:v>
                </c:pt>
                <c:pt idx="1032">
                  <c:v>26835723252.901901</c:v>
                </c:pt>
                <c:pt idx="1033">
                  <c:v>27334802664.8391</c:v>
                </c:pt>
                <c:pt idx="1034">
                  <c:v>27738298329.9487</c:v>
                </c:pt>
                <c:pt idx="1035">
                  <c:v>27758585873.023499</c:v>
                </c:pt>
                <c:pt idx="1036">
                  <c:v>27034180193.9622</c:v>
                </c:pt>
                <c:pt idx="1037">
                  <c:v>26360298458.319</c:v>
                </c:pt>
                <c:pt idx="1038">
                  <c:v>26372199795.715801</c:v>
                </c:pt>
                <c:pt idx="1039">
                  <c:v>26941911204.186199</c:v>
                </c:pt>
                <c:pt idx="1040">
                  <c:v>26891081866.4244</c:v>
                </c:pt>
                <c:pt idx="1041">
                  <c:v>26286007732.9865</c:v>
                </c:pt>
                <c:pt idx="1042">
                  <c:v>26412838789.728199</c:v>
                </c:pt>
                <c:pt idx="1043">
                  <c:v>26156148198.069801</c:v>
                </c:pt>
                <c:pt idx="1044">
                  <c:v>25752921359.156898</c:v>
                </c:pt>
                <c:pt idx="1045">
                  <c:v>25845131562.2323</c:v>
                </c:pt>
                <c:pt idx="1046">
                  <c:v>25296411488.156601</c:v>
                </c:pt>
                <c:pt idx="1047">
                  <c:v>25255428912.140202</c:v>
                </c:pt>
                <c:pt idx="1048">
                  <c:v>25746645802.6199</c:v>
                </c:pt>
                <c:pt idx="1049">
                  <c:v>24700780181.000801</c:v>
                </c:pt>
                <c:pt idx="1050">
                  <c:v>24747037334.5047</c:v>
                </c:pt>
                <c:pt idx="1051">
                  <c:v>26060478730.554699</c:v>
                </c:pt>
                <c:pt idx="1052">
                  <c:v>25804312219.246101</c:v>
                </c:pt>
                <c:pt idx="1053">
                  <c:v>24971068325.817799</c:v>
                </c:pt>
                <c:pt idx="1054">
                  <c:v>25225516495.827499</c:v>
                </c:pt>
                <c:pt idx="1055">
                  <c:v>25086675433.094002</c:v>
                </c:pt>
                <c:pt idx="1056">
                  <c:v>26120592438.181801</c:v>
                </c:pt>
                <c:pt idx="1057">
                  <c:v>25710026783.113602</c:v>
                </c:pt>
                <c:pt idx="1058">
                  <c:v>26794224804.788898</c:v>
                </c:pt>
                <c:pt idx="1059">
                  <c:v>26015740579.8447</c:v>
                </c:pt>
                <c:pt idx="1060">
                  <c:v>25229016249.220699</c:v>
                </c:pt>
                <c:pt idx="1061">
                  <c:v>25406122954.662498</c:v>
                </c:pt>
                <c:pt idx="1062">
                  <c:v>24841986710.471802</c:v>
                </c:pt>
                <c:pt idx="1063">
                  <c:v>25250249665.542198</c:v>
                </c:pt>
                <c:pt idx="1064">
                  <c:v>25630525334.626598</c:v>
                </c:pt>
                <c:pt idx="1065">
                  <c:v>25776721848.199699</c:v>
                </c:pt>
                <c:pt idx="1066">
                  <c:v>25973621029.716801</c:v>
                </c:pt>
                <c:pt idx="1067">
                  <c:v>26641827685.674198</c:v>
                </c:pt>
                <c:pt idx="1068">
                  <c:v>26646465724.120899</c:v>
                </c:pt>
                <c:pt idx="1069">
                  <c:v>27277194428.586201</c:v>
                </c:pt>
                <c:pt idx="1070">
                  <c:v>28245483389.246399</c:v>
                </c:pt>
                <c:pt idx="1071">
                  <c:v>27998047153.667702</c:v>
                </c:pt>
                <c:pt idx="1072">
                  <c:v>26197206250.743</c:v>
                </c:pt>
                <c:pt idx="1073">
                  <c:v>25656932293.945499</c:v>
                </c:pt>
                <c:pt idx="1074">
                  <c:v>26241880213.338902</c:v>
                </c:pt>
                <c:pt idx="1075">
                  <c:v>26036888828.585201</c:v>
                </c:pt>
                <c:pt idx="1076">
                  <c:v>25846959796.827599</c:v>
                </c:pt>
                <c:pt idx="1077">
                  <c:v>26455346201.559399</c:v>
                </c:pt>
                <c:pt idx="1078">
                  <c:v>26427911687.215302</c:v>
                </c:pt>
                <c:pt idx="1079">
                  <c:v>26009313020.4319</c:v>
                </c:pt>
                <c:pt idx="1080">
                  <c:v>25442152378.210999</c:v>
                </c:pt>
                <c:pt idx="1081">
                  <c:v>24646629270.027901</c:v>
                </c:pt>
                <c:pt idx="1082">
                  <c:v>24710791731.830101</c:v>
                </c:pt>
                <c:pt idx="1083">
                  <c:v>24580696609.793201</c:v>
                </c:pt>
                <c:pt idx="1084">
                  <c:v>24498371277.164001</c:v>
                </c:pt>
                <c:pt idx="1085">
                  <c:v>25163326906.036301</c:v>
                </c:pt>
                <c:pt idx="1086">
                  <c:v>25258127737.0769</c:v>
                </c:pt>
                <c:pt idx="1087">
                  <c:v>24735915708.989601</c:v>
                </c:pt>
                <c:pt idx="1088">
                  <c:v>24827640850.152401</c:v>
                </c:pt>
                <c:pt idx="1089">
                  <c:v>24905485307.646801</c:v>
                </c:pt>
                <c:pt idx="1090">
                  <c:v>25243255883.752102</c:v>
                </c:pt>
                <c:pt idx="1091">
                  <c:v>25006473006.716499</c:v>
                </c:pt>
                <c:pt idx="1092">
                  <c:v>25942137171.777901</c:v>
                </c:pt>
                <c:pt idx="1093">
                  <c:v>25378898533.508701</c:v>
                </c:pt>
                <c:pt idx="1094">
                  <c:v>25452703704.117802</c:v>
                </c:pt>
                <c:pt idx="1095">
                  <c:v>25879037647.3853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0F-9B41-BA05-E1FCEB0ABA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3798336"/>
        <c:axId val="1647361344"/>
      </c:areaChart>
      <c:dateAx>
        <c:axId val="2023798336"/>
        <c:scaling>
          <c:orientation val="minMax"/>
        </c:scaling>
        <c:delete val="0"/>
        <c:axPos val="b"/>
        <c:numFmt formatCode="m/d/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47361344"/>
        <c:crosses val="autoZero"/>
        <c:auto val="1"/>
        <c:lblOffset val="100"/>
        <c:baseTimeUnit val="days"/>
      </c:dateAx>
      <c:valAx>
        <c:axId val="164736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0.00\ &quot;€&quot;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237983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2000"/>
              <a:t>EURO</a:t>
            </a:r>
            <a:r>
              <a:rPr lang="fr-FR" sz="2000" baseline="0"/>
              <a:t> area banking rates (overnight), </a:t>
            </a:r>
            <a:r>
              <a:rPr lang="fr-FR" sz="20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%, 2003- February 2026 </a:t>
            </a:r>
            <a:endParaRPr lang="fr-FR" sz="2000"/>
          </a:p>
        </c:rich>
      </c:tx>
      <c:layout>
        <c:manualLayout>
          <c:xMode val="edge"/>
          <c:yMode val="edge"/>
          <c:x val="0.37772343600926939"/>
          <c:y val="1.727274566443033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8.7489047417293755E-2"/>
          <c:y val="0.10169575699080056"/>
          <c:w val="0.89025125730630283"/>
          <c:h val="0.71911691514089571"/>
        </c:manualLayout>
      </c:layout>
      <c:lineChart>
        <c:grouping val="standard"/>
        <c:varyColors val="0"/>
        <c:ser>
          <c:idx val="0"/>
          <c:order val="0"/>
          <c:tx>
            <c:strRef>
              <c:f>'pricing intermédiation '!$AN$4</c:f>
              <c:strCache>
                <c:ptCount val="1"/>
                <c:pt idx="0">
                  <c:v>Cost of borrowing for corporations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'pricing intermédiation '!$AT$5:$AT$282</c:f>
              <c:strCache>
                <c:ptCount val="278"/>
                <c:pt idx="0">
                  <c:v>2003-01-31</c:v>
                </c:pt>
                <c:pt idx="1">
                  <c:v>2003-02-28</c:v>
                </c:pt>
                <c:pt idx="2">
                  <c:v>2003-03-31</c:v>
                </c:pt>
                <c:pt idx="3">
                  <c:v>2003-04-30</c:v>
                </c:pt>
                <c:pt idx="4">
                  <c:v>2003-05-31</c:v>
                </c:pt>
                <c:pt idx="5">
                  <c:v>2003-06-30</c:v>
                </c:pt>
                <c:pt idx="6">
                  <c:v>2003-07-31</c:v>
                </c:pt>
                <c:pt idx="7">
                  <c:v>2003-08-31</c:v>
                </c:pt>
                <c:pt idx="8">
                  <c:v>2003-09-30</c:v>
                </c:pt>
                <c:pt idx="9">
                  <c:v>2003-10-31</c:v>
                </c:pt>
                <c:pt idx="10">
                  <c:v>2003-11-30</c:v>
                </c:pt>
                <c:pt idx="11">
                  <c:v>2003-12-31</c:v>
                </c:pt>
                <c:pt idx="12">
                  <c:v>2004-01-31</c:v>
                </c:pt>
                <c:pt idx="13">
                  <c:v>2004-02-29</c:v>
                </c:pt>
                <c:pt idx="14">
                  <c:v>2004-03-31</c:v>
                </c:pt>
                <c:pt idx="15">
                  <c:v>2004-04-30</c:v>
                </c:pt>
                <c:pt idx="16">
                  <c:v>2004-05-31</c:v>
                </c:pt>
                <c:pt idx="17">
                  <c:v>2004-06-30</c:v>
                </c:pt>
                <c:pt idx="18">
                  <c:v>2004-07-31</c:v>
                </c:pt>
                <c:pt idx="19">
                  <c:v>2004-08-31</c:v>
                </c:pt>
                <c:pt idx="20">
                  <c:v>2004-09-30</c:v>
                </c:pt>
                <c:pt idx="21">
                  <c:v>2004-10-31</c:v>
                </c:pt>
                <c:pt idx="22">
                  <c:v>2004-11-30</c:v>
                </c:pt>
                <c:pt idx="23">
                  <c:v>2004-12-31</c:v>
                </c:pt>
                <c:pt idx="24">
                  <c:v>2005-01-31</c:v>
                </c:pt>
                <c:pt idx="25">
                  <c:v>2005-02-28</c:v>
                </c:pt>
                <c:pt idx="26">
                  <c:v>2005-03-31</c:v>
                </c:pt>
                <c:pt idx="27">
                  <c:v>2005-04-30</c:v>
                </c:pt>
                <c:pt idx="28">
                  <c:v>2005-05-31</c:v>
                </c:pt>
                <c:pt idx="29">
                  <c:v>2005-06-30</c:v>
                </c:pt>
                <c:pt idx="30">
                  <c:v>2005-07-31</c:v>
                </c:pt>
                <c:pt idx="31">
                  <c:v>2005-08-31</c:v>
                </c:pt>
                <c:pt idx="32">
                  <c:v>2005-09-30</c:v>
                </c:pt>
                <c:pt idx="33">
                  <c:v>2005-10-31</c:v>
                </c:pt>
                <c:pt idx="34">
                  <c:v>2005-11-30</c:v>
                </c:pt>
                <c:pt idx="35">
                  <c:v>2005-12-31</c:v>
                </c:pt>
                <c:pt idx="36">
                  <c:v>2006-01-31</c:v>
                </c:pt>
                <c:pt idx="37">
                  <c:v>2006-02-28</c:v>
                </c:pt>
                <c:pt idx="38">
                  <c:v>2006-03-31</c:v>
                </c:pt>
                <c:pt idx="39">
                  <c:v>2006-04-30</c:v>
                </c:pt>
                <c:pt idx="40">
                  <c:v>2006-05-31</c:v>
                </c:pt>
                <c:pt idx="41">
                  <c:v>2006-06-30</c:v>
                </c:pt>
                <c:pt idx="42">
                  <c:v>2006-07-31</c:v>
                </c:pt>
                <c:pt idx="43">
                  <c:v>2006-08-31</c:v>
                </c:pt>
                <c:pt idx="44">
                  <c:v>2006-09-30</c:v>
                </c:pt>
                <c:pt idx="45">
                  <c:v>2006-10-31</c:v>
                </c:pt>
                <c:pt idx="46">
                  <c:v>2006-11-30</c:v>
                </c:pt>
                <c:pt idx="47">
                  <c:v>2006-12-31</c:v>
                </c:pt>
                <c:pt idx="48">
                  <c:v>2007-01-31</c:v>
                </c:pt>
                <c:pt idx="49">
                  <c:v>2007-02-28</c:v>
                </c:pt>
                <c:pt idx="50">
                  <c:v>2007-03-31</c:v>
                </c:pt>
                <c:pt idx="51">
                  <c:v>2007-04-30</c:v>
                </c:pt>
                <c:pt idx="52">
                  <c:v>2007-05-31</c:v>
                </c:pt>
                <c:pt idx="53">
                  <c:v>2007-06-30</c:v>
                </c:pt>
                <c:pt idx="54">
                  <c:v>2007-07-31</c:v>
                </c:pt>
                <c:pt idx="55">
                  <c:v>2007-08-31</c:v>
                </c:pt>
                <c:pt idx="56">
                  <c:v>2007-09-30</c:v>
                </c:pt>
                <c:pt idx="57">
                  <c:v>2007-10-31</c:v>
                </c:pt>
                <c:pt idx="58">
                  <c:v>2007-11-30</c:v>
                </c:pt>
                <c:pt idx="59">
                  <c:v>2007-12-31</c:v>
                </c:pt>
                <c:pt idx="60">
                  <c:v>2008-01-31</c:v>
                </c:pt>
                <c:pt idx="61">
                  <c:v>2008-02-29</c:v>
                </c:pt>
                <c:pt idx="62">
                  <c:v>2008-03-31</c:v>
                </c:pt>
                <c:pt idx="63">
                  <c:v>2008-04-30</c:v>
                </c:pt>
                <c:pt idx="64">
                  <c:v>2008-05-31</c:v>
                </c:pt>
                <c:pt idx="65">
                  <c:v>2008-06-30</c:v>
                </c:pt>
                <c:pt idx="66">
                  <c:v>2008-07-31</c:v>
                </c:pt>
                <c:pt idx="67">
                  <c:v>2008-08-31</c:v>
                </c:pt>
                <c:pt idx="68">
                  <c:v>2008-09-30</c:v>
                </c:pt>
                <c:pt idx="69">
                  <c:v>2008-10-31</c:v>
                </c:pt>
                <c:pt idx="70">
                  <c:v>2008-11-30</c:v>
                </c:pt>
                <c:pt idx="71">
                  <c:v>2008-12-31</c:v>
                </c:pt>
                <c:pt idx="72">
                  <c:v>2009-01-31</c:v>
                </c:pt>
                <c:pt idx="73">
                  <c:v>2009-02-28</c:v>
                </c:pt>
                <c:pt idx="74">
                  <c:v>2009-03-31</c:v>
                </c:pt>
                <c:pt idx="75">
                  <c:v>2009-04-30</c:v>
                </c:pt>
                <c:pt idx="76">
                  <c:v>2009-05-31</c:v>
                </c:pt>
                <c:pt idx="77">
                  <c:v>2009-06-30</c:v>
                </c:pt>
                <c:pt idx="78">
                  <c:v>2009-07-31</c:v>
                </c:pt>
                <c:pt idx="79">
                  <c:v>2009-08-31</c:v>
                </c:pt>
                <c:pt idx="80">
                  <c:v>2009-09-30</c:v>
                </c:pt>
                <c:pt idx="81">
                  <c:v>2009-10-31</c:v>
                </c:pt>
                <c:pt idx="82">
                  <c:v>2009-11-30</c:v>
                </c:pt>
                <c:pt idx="83">
                  <c:v>2009-12-31</c:v>
                </c:pt>
                <c:pt idx="84">
                  <c:v>2010-01-31</c:v>
                </c:pt>
                <c:pt idx="85">
                  <c:v>2010-02-28</c:v>
                </c:pt>
                <c:pt idx="86">
                  <c:v>2010-03-31</c:v>
                </c:pt>
                <c:pt idx="87">
                  <c:v>2010-04-30</c:v>
                </c:pt>
                <c:pt idx="88">
                  <c:v>2010-05-31</c:v>
                </c:pt>
                <c:pt idx="89">
                  <c:v>2010-06-30</c:v>
                </c:pt>
                <c:pt idx="90">
                  <c:v>2010-07-31</c:v>
                </c:pt>
                <c:pt idx="91">
                  <c:v>2010-08-31</c:v>
                </c:pt>
                <c:pt idx="92">
                  <c:v>2010-09-30</c:v>
                </c:pt>
                <c:pt idx="93">
                  <c:v>2010-10-31</c:v>
                </c:pt>
                <c:pt idx="94">
                  <c:v>2010-11-30</c:v>
                </c:pt>
                <c:pt idx="95">
                  <c:v>2010-12-31</c:v>
                </c:pt>
                <c:pt idx="96">
                  <c:v>2011-01-31</c:v>
                </c:pt>
                <c:pt idx="97">
                  <c:v>2011-02-28</c:v>
                </c:pt>
                <c:pt idx="98">
                  <c:v>2011-03-31</c:v>
                </c:pt>
                <c:pt idx="99">
                  <c:v>2011-04-30</c:v>
                </c:pt>
                <c:pt idx="100">
                  <c:v>2011-05-31</c:v>
                </c:pt>
                <c:pt idx="101">
                  <c:v>2011-06-30</c:v>
                </c:pt>
                <c:pt idx="102">
                  <c:v>2011-07-31</c:v>
                </c:pt>
                <c:pt idx="103">
                  <c:v>2011-08-31</c:v>
                </c:pt>
                <c:pt idx="104">
                  <c:v>2011-09-30</c:v>
                </c:pt>
                <c:pt idx="105">
                  <c:v>2011-10-31</c:v>
                </c:pt>
                <c:pt idx="106">
                  <c:v>2011-11-30</c:v>
                </c:pt>
                <c:pt idx="107">
                  <c:v>2011-12-31</c:v>
                </c:pt>
                <c:pt idx="108">
                  <c:v>2012-01-31</c:v>
                </c:pt>
                <c:pt idx="109">
                  <c:v>2012-02-29</c:v>
                </c:pt>
                <c:pt idx="110">
                  <c:v>2012-03-31</c:v>
                </c:pt>
                <c:pt idx="111">
                  <c:v>2012-04-30</c:v>
                </c:pt>
                <c:pt idx="112">
                  <c:v>2012-05-31</c:v>
                </c:pt>
                <c:pt idx="113">
                  <c:v>2012-06-30</c:v>
                </c:pt>
                <c:pt idx="114">
                  <c:v>2012-07-31</c:v>
                </c:pt>
                <c:pt idx="115">
                  <c:v>2012-08-31</c:v>
                </c:pt>
                <c:pt idx="116">
                  <c:v>2012-09-30</c:v>
                </c:pt>
                <c:pt idx="117">
                  <c:v>2012-10-31</c:v>
                </c:pt>
                <c:pt idx="118">
                  <c:v>2012-11-30</c:v>
                </c:pt>
                <c:pt idx="119">
                  <c:v>2012-12-31</c:v>
                </c:pt>
                <c:pt idx="120">
                  <c:v>2013-01-31</c:v>
                </c:pt>
                <c:pt idx="121">
                  <c:v>2013-02-28</c:v>
                </c:pt>
                <c:pt idx="122">
                  <c:v>2013-03-31</c:v>
                </c:pt>
                <c:pt idx="123">
                  <c:v>2013-04-30</c:v>
                </c:pt>
                <c:pt idx="124">
                  <c:v>2013-05-31</c:v>
                </c:pt>
                <c:pt idx="125">
                  <c:v>2013-06-30</c:v>
                </c:pt>
                <c:pt idx="126">
                  <c:v>2013-07-31</c:v>
                </c:pt>
                <c:pt idx="127">
                  <c:v>2013-08-31</c:v>
                </c:pt>
                <c:pt idx="128">
                  <c:v>2013-09-30</c:v>
                </c:pt>
                <c:pt idx="129">
                  <c:v>2013-10-31</c:v>
                </c:pt>
                <c:pt idx="130">
                  <c:v>2013-11-30</c:v>
                </c:pt>
                <c:pt idx="131">
                  <c:v>2013-12-31</c:v>
                </c:pt>
                <c:pt idx="132">
                  <c:v>2014-01-31</c:v>
                </c:pt>
                <c:pt idx="133">
                  <c:v>2014-02-28</c:v>
                </c:pt>
                <c:pt idx="134">
                  <c:v>2014-03-31</c:v>
                </c:pt>
                <c:pt idx="135">
                  <c:v>2014-04-30</c:v>
                </c:pt>
                <c:pt idx="136">
                  <c:v>2014-05-31</c:v>
                </c:pt>
                <c:pt idx="137">
                  <c:v>2014-06-30</c:v>
                </c:pt>
                <c:pt idx="138">
                  <c:v>2014-07-31</c:v>
                </c:pt>
                <c:pt idx="139">
                  <c:v>2014-08-31</c:v>
                </c:pt>
                <c:pt idx="140">
                  <c:v>2014-09-30</c:v>
                </c:pt>
                <c:pt idx="141">
                  <c:v>2014-10-31</c:v>
                </c:pt>
                <c:pt idx="142">
                  <c:v>2014-11-30</c:v>
                </c:pt>
                <c:pt idx="143">
                  <c:v>2014-12-31</c:v>
                </c:pt>
                <c:pt idx="144">
                  <c:v>2015-01-31</c:v>
                </c:pt>
                <c:pt idx="145">
                  <c:v>2015-02-28</c:v>
                </c:pt>
                <c:pt idx="146">
                  <c:v>2015-03-31</c:v>
                </c:pt>
                <c:pt idx="147">
                  <c:v>2015-04-30</c:v>
                </c:pt>
                <c:pt idx="148">
                  <c:v>2015-05-31</c:v>
                </c:pt>
                <c:pt idx="149">
                  <c:v>2015-06-30</c:v>
                </c:pt>
                <c:pt idx="150">
                  <c:v>2015-07-31</c:v>
                </c:pt>
                <c:pt idx="151">
                  <c:v>2015-08-31</c:v>
                </c:pt>
                <c:pt idx="152">
                  <c:v>2015-09-30</c:v>
                </c:pt>
                <c:pt idx="153">
                  <c:v>2015-10-31</c:v>
                </c:pt>
                <c:pt idx="154">
                  <c:v>2015-11-30</c:v>
                </c:pt>
                <c:pt idx="155">
                  <c:v>2015-12-31</c:v>
                </c:pt>
                <c:pt idx="156">
                  <c:v>2016-01-31</c:v>
                </c:pt>
                <c:pt idx="157">
                  <c:v>2016-02-29</c:v>
                </c:pt>
                <c:pt idx="158">
                  <c:v>2016-03-31</c:v>
                </c:pt>
                <c:pt idx="159">
                  <c:v>2016-04-30</c:v>
                </c:pt>
                <c:pt idx="160">
                  <c:v>2016-05-31</c:v>
                </c:pt>
                <c:pt idx="161">
                  <c:v>2016-06-30</c:v>
                </c:pt>
                <c:pt idx="162">
                  <c:v>2016-07-31</c:v>
                </c:pt>
                <c:pt idx="163">
                  <c:v>2016-08-31</c:v>
                </c:pt>
                <c:pt idx="164">
                  <c:v>2016-09-30</c:v>
                </c:pt>
                <c:pt idx="165">
                  <c:v>2016-10-31</c:v>
                </c:pt>
                <c:pt idx="166">
                  <c:v>2016-11-30</c:v>
                </c:pt>
                <c:pt idx="167">
                  <c:v>2016-12-31</c:v>
                </c:pt>
                <c:pt idx="168">
                  <c:v>2017-01-31</c:v>
                </c:pt>
                <c:pt idx="169">
                  <c:v>2017-02-28</c:v>
                </c:pt>
                <c:pt idx="170">
                  <c:v>2017-03-31</c:v>
                </c:pt>
                <c:pt idx="171">
                  <c:v>2017-04-30</c:v>
                </c:pt>
                <c:pt idx="172">
                  <c:v>2017-05-31</c:v>
                </c:pt>
                <c:pt idx="173">
                  <c:v>2017-06-30</c:v>
                </c:pt>
                <c:pt idx="174">
                  <c:v>2017-07-31</c:v>
                </c:pt>
                <c:pt idx="175">
                  <c:v>2017-08-31</c:v>
                </c:pt>
                <c:pt idx="176">
                  <c:v>2017-09-30</c:v>
                </c:pt>
                <c:pt idx="177">
                  <c:v>2017-10-31</c:v>
                </c:pt>
                <c:pt idx="178">
                  <c:v>2017-11-30</c:v>
                </c:pt>
                <c:pt idx="179">
                  <c:v>2017-12-31</c:v>
                </c:pt>
                <c:pt idx="180">
                  <c:v>2018-01-31</c:v>
                </c:pt>
                <c:pt idx="181">
                  <c:v>2018-02-28</c:v>
                </c:pt>
                <c:pt idx="182">
                  <c:v>2018-03-31</c:v>
                </c:pt>
                <c:pt idx="183">
                  <c:v>2018-04-30</c:v>
                </c:pt>
                <c:pt idx="184">
                  <c:v>2018-05-31</c:v>
                </c:pt>
                <c:pt idx="185">
                  <c:v>2018-06-30</c:v>
                </c:pt>
                <c:pt idx="186">
                  <c:v>2018-07-31</c:v>
                </c:pt>
                <c:pt idx="187">
                  <c:v>2018-08-31</c:v>
                </c:pt>
                <c:pt idx="188">
                  <c:v>2018-09-30</c:v>
                </c:pt>
                <c:pt idx="189">
                  <c:v>2018-10-31</c:v>
                </c:pt>
                <c:pt idx="190">
                  <c:v>2018-11-30</c:v>
                </c:pt>
                <c:pt idx="191">
                  <c:v>2018-12-31</c:v>
                </c:pt>
                <c:pt idx="192">
                  <c:v>2019-01-31</c:v>
                </c:pt>
                <c:pt idx="193">
                  <c:v>2019-02-28</c:v>
                </c:pt>
                <c:pt idx="194">
                  <c:v>2019-03-31</c:v>
                </c:pt>
                <c:pt idx="195">
                  <c:v>2019-04-30</c:v>
                </c:pt>
                <c:pt idx="196">
                  <c:v>2019-05-31</c:v>
                </c:pt>
                <c:pt idx="197">
                  <c:v>2019-06-30</c:v>
                </c:pt>
                <c:pt idx="198">
                  <c:v>2019-07-31</c:v>
                </c:pt>
                <c:pt idx="199">
                  <c:v>2019-08-31</c:v>
                </c:pt>
                <c:pt idx="200">
                  <c:v>2019-09-30</c:v>
                </c:pt>
                <c:pt idx="201">
                  <c:v>2019-10-31</c:v>
                </c:pt>
                <c:pt idx="202">
                  <c:v>2019-11-30</c:v>
                </c:pt>
                <c:pt idx="203">
                  <c:v>2019-12-31</c:v>
                </c:pt>
                <c:pt idx="204">
                  <c:v>2020-01-31</c:v>
                </c:pt>
                <c:pt idx="205">
                  <c:v>2020-02-29</c:v>
                </c:pt>
                <c:pt idx="206">
                  <c:v>2020-03-31</c:v>
                </c:pt>
                <c:pt idx="207">
                  <c:v>2020-04-30</c:v>
                </c:pt>
                <c:pt idx="208">
                  <c:v>2020-05-31</c:v>
                </c:pt>
                <c:pt idx="209">
                  <c:v>2020-06-30</c:v>
                </c:pt>
                <c:pt idx="210">
                  <c:v>2020-07-31</c:v>
                </c:pt>
                <c:pt idx="211">
                  <c:v>2020-08-31</c:v>
                </c:pt>
                <c:pt idx="212">
                  <c:v>2020-09-30</c:v>
                </c:pt>
                <c:pt idx="213">
                  <c:v>2020-10-31</c:v>
                </c:pt>
                <c:pt idx="214">
                  <c:v>2020-11-30</c:v>
                </c:pt>
                <c:pt idx="215">
                  <c:v>2020-12-31</c:v>
                </c:pt>
                <c:pt idx="216">
                  <c:v>2021-01-31</c:v>
                </c:pt>
                <c:pt idx="217">
                  <c:v>2021-02-28</c:v>
                </c:pt>
                <c:pt idx="218">
                  <c:v>2021-03-31</c:v>
                </c:pt>
                <c:pt idx="219">
                  <c:v>2021-04-30</c:v>
                </c:pt>
                <c:pt idx="220">
                  <c:v>2021-05-31</c:v>
                </c:pt>
                <c:pt idx="221">
                  <c:v>2021-06-30</c:v>
                </c:pt>
                <c:pt idx="222">
                  <c:v>2021-07-31</c:v>
                </c:pt>
                <c:pt idx="223">
                  <c:v>2021-08-31</c:v>
                </c:pt>
                <c:pt idx="224">
                  <c:v>2021-09-30</c:v>
                </c:pt>
                <c:pt idx="225">
                  <c:v>2021-10-31</c:v>
                </c:pt>
                <c:pt idx="226">
                  <c:v>2021-11-30</c:v>
                </c:pt>
                <c:pt idx="227">
                  <c:v>2021-12-31</c:v>
                </c:pt>
                <c:pt idx="228">
                  <c:v>2022-01-31</c:v>
                </c:pt>
                <c:pt idx="229">
                  <c:v>2022-02-28</c:v>
                </c:pt>
                <c:pt idx="230">
                  <c:v>2022-03-31</c:v>
                </c:pt>
                <c:pt idx="231">
                  <c:v>2022-04-30</c:v>
                </c:pt>
                <c:pt idx="232">
                  <c:v>2022-05-31</c:v>
                </c:pt>
                <c:pt idx="233">
                  <c:v>2022-06-30</c:v>
                </c:pt>
                <c:pt idx="234">
                  <c:v>2022-07-31</c:v>
                </c:pt>
                <c:pt idx="235">
                  <c:v>2022-08-31</c:v>
                </c:pt>
                <c:pt idx="236">
                  <c:v>2022-09-30</c:v>
                </c:pt>
                <c:pt idx="237">
                  <c:v>2022-10-31</c:v>
                </c:pt>
                <c:pt idx="238">
                  <c:v>2022-11-30</c:v>
                </c:pt>
                <c:pt idx="239">
                  <c:v>2022-12-31</c:v>
                </c:pt>
                <c:pt idx="240">
                  <c:v>2023-01-31</c:v>
                </c:pt>
                <c:pt idx="241">
                  <c:v>2023-02-28</c:v>
                </c:pt>
                <c:pt idx="242">
                  <c:v>2023-03-31</c:v>
                </c:pt>
                <c:pt idx="243">
                  <c:v>2023-04-30</c:v>
                </c:pt>
                <c:pt idx="244">
                  <c:v>2023-05-31</c:v>
                </c:pt>
                <c:pt idx="245">
                  <c:v>2023-06-30</c:v>
                </c:pt>
                <c:pt idx="246">
                  <c:v>2023-07-31</c:v>
                </c:pt>
                <c:pt idx="247">
                  <c:v>2023-08-31</c:v>
                </c:pt>
                <c:pt idx="248">
                  <c:v>2023-09-30</c:v>
                </c:pt>
                <c:pt idx="249">
                  <c:v>2023-10-31</c:v>
                </c:pt>
                <c:pt idx="250">
                  <c:v>2023-11-30</c:v>
                </c:pt>
                <c:pt idx="251">
                  <c:v>2023-12-31</c:v>
                </c:pt>
                <c:pt idx="252">
                  <c:v>2024-01-31</c:v>
                </c:pt>
                <c:pt idx="253">
                  <c:v>2024-02-29</c:v>
                </c:pt>
                <c:pt idx="254">
                  <c:v>2024-03-31</c:v>
                </c:pt>
                <c:pt idx="255">
                  <c:v>2024-04-30</c:v>
                </c:pt>
                <c:pt idx="256">
                  <c:v>2024-05-31</c:v>
                </c:pt>
                <c:pt idx="257">
                  <c:v>2024-06-30</c:v>
                </c:pt>
                <c:pt idx="258">
                  <c:v>2024-07-31</c:v>
                </c:pt>
                <c:pt idx="259">
                  <c:v>2024-08-31</c:v>
                </c:pt>
                <c:pt idx="260">
                  <c:v>2024-09-30</c:v>
                </c:pt>
                <c:pt idx="261">
                  <c:v>2024-10-31</c:v>
                </c:pt>
                <c:pt idx="262">
                  <c:v>2024-11-30</c:v>
                </c:pt>
                <c:pt idx="263">
                  <c:v>2024-12-31</c:v>
                </c:pt>
                <c:pt idx="264">
                  <c:v>2025-01-31</c:v>
                </c:pt>
                <c:pt idx="265">
                  <c:v>2025-02-28</c:v>
                </c:pt>
                <c:pt idx="266">
                  <c:v>2025-03-31</c:v>
                </c:pt>
                <c:pt idx="267">
                  <c:v>2025-04-30</c:v>
                </c:pt>
                <c:pt idx="268">
                  <c:v>2025-05-31</c:v>
                </c:pt>
                <c:pt idx="269">
                  <c:v>2025-06-30</c:v>
                </c:pt>
                <c:pt idx="270">
                  <c:v>2025-07-31</c:v>
                </c:pt>
                <c:pt idx="271">
                  <c:v>2025-08-31</c:v>
                </c:pt>
                <c:pt idx="272">
                  <c:v>2025-09-30</c:v>
                </c:pt>
                <c:pt idx="273">
                  <c:v>2025-10-31</c:v>
                </c:pt>
                <c:pt idx="274">
                  <c:v>2025-11-30</c:v>
                </c:pt>
                <c:pt idx="275">
                  <c:v>2025-12-31</c:v>
                </c:pt>
                <c:pt idx="276">
                  <c:v>2026-01-31</c:v>
                </c:pt>
                <c:pt idx="277">
                  <c:v>2026-02-28</c:v>
                </c:pt>
              </c:strCache>
            </c:strRef>
          </c:cat>
          <c:val>
            <c:numRef>
              <c:f>'pricing intermédiation '!$AO$5:$AO$282</c:f>
              <c:numCache>
                <c:formatCode>0.00%</c:formatCode>
                <c:ptCount val="278"/>
                <c:pt idx="0">
                  <c:v>4.5400000000000003E-2</c:v>
                </c:pt>
                <c:pt idx="1">
                  <c:v>4.4600000000000001E-2</c:v>
                </c:pt>
                <c:pt idx="2">
                  <c:v>4.3899999999999995E-2</c:v>
                </c:pt>
                <c:pt idx="3">
                  <c:v>4.3299999999999998E-2</c:v>
                </c:pt>
                <c:pt idx="4">
                  <c:v>4.2599999999999999E-2</c:v>
                </c:pt>
                <c:pt idx="5">
                  <c:v>4.0099999999999997E-2</c:v>
                </c:pt>
                <c:pt idx="6">
                  <c:v>3.9300000000000002E-2</c:v>
                </c:pt>
                <c:pt idx="7">
                  <c:v>3.9699999999999999E-2</c:v>
                </c:pt>
                <c:pt idx="8">
                  <c:v>3.9300000000000002E-2</c:v>
                </c:pt>
                <c:pt idx="9">
                  <c:v>3.9300000000000002E-2</c:v>
                </c:pt>
                <c:pt idx="10">
                  <c:v>3.8800000000000001E-2</c:v>
                </c:pt>
                <c:pt idx="11">
                  <c:v>3.9199999999999999E-2</c:v>
                </c:pt>
                <c:pt idx="12">
                  <c:v>3.9100000000000003E-2</c:v>
                </c:pt>
                <c:pt idx="13">
                  <c:v>3.8800000000000001E-2</c:v>
                </c:pt>
                <c:pt idx="14">
                  <c:v>3.8199999999999998E-2</c:v>
                </c:pt>
                <c:pt idx="15">
                  <c:v>3.8300000000000001E-2</c:v>
                </c:pt>
                <c:pt idx="16">
                  <c:v>3.85E-2</c:v>
                </c:pt>
                <c:pt idx="17">
                  <c:v>3.8199999999999998E-2</c:v>
                </c:pt>
                <c:pt idx="18">
                  <c:v>3.8399999999999997E-2</c:v>
                </c:pt>
                <c:pt idx="19">
                  <c:v>3.8199999999999998E-2</c:v>
                </c:pt>
                <c:pt idx="20">
                  <c:v>3.85E-2</c:v>
                </c:pt>
                <c:pt idx="21">
                  <c:v>3.8300000000000001E-2</c:v>
                </c:pt>
                <c:pt idx="22">
                  <c:v>3.7999999999999999E-2</c:v>
                </c:pt>
                <c:pt idx="23">
                  <c:v>3.78E-2</c:v>
                </c:pt>
                <c:pt idx="24">
                  <c:v>3.7999999999999999E-2</c:v>
                </c:pt>
                <c:pt idx="25">
                  <c:v>3.7999999999999999E-2</c:v>
                </c:pt>
                <c:pt idx="26">
                  <c:v>3.7900000000000003E-2</c:v>
                </c:pt>
                <c:pt idx="27">
                  <c:v>3.7499999999999999E-2</c:v>
                </c:pt>
                <c:pt idx="28">
                  <c:v>3.7100000000000001E-2</c:v>
                </c:pt>
                <c:pt idx="29">
                  <c:v>3.6600000000000001E-2</c:v>
                </c:pt>
                <c:pt idx="30">
                  <c:v>3.6600000000000001E-2</c:v>
                </c:pt>
                <c:pt idx="31">
                  <c:v>3.6699999999999997E-2</c:v>
                </c:pt>
                <c:pt idx="32">
                  <c:v>3.6600000000000001E-2</c:v>
                </c:pt>
                <c:pt idx="33">
                  <c:v>3.6699999999999997E-2</c:v>
                </c:pt>
                <c:pt idx="34">
                  <c:v>3.7699999999999997E-2</c:v>
                </c:pt>
                <c:pt idx="35">
                  <c:v>3.8300000000000001E-2</c:v>
                </c:pt>
                <c:pt idx="36">
                  <c:v>3.8699999999999998E-2</c:v>
                </c:pt>
                <c:pt idx="37">
                  <c:v>3.95E-2</c:v>
                </c:pt>
                <c:pt idx="38">
                  <c:v>4.0800000000000003E-2</c:v>
                </c:pt>
                <c:pt idx="39">
                  <c:v>4.1399999999999999E-2</c:v>
                </c:pt>
                <c:pt idx="40">
                  <c:v>4.1900000000000007E-2</c:v>
                </c:pt>
                <c:pt idx="41">
                  <c:v>4.2900000000000001E-2</c:v>
                </c:pt>
                <c:pt idx="42">
                  <c:v>4.3899999999999995E-2</c:v>
                </c:pt>
                <c:pt idx="43">
                  <c:v>4.4999999999999998E-2</c:v>
                </c:pt>
                <c:pt idx="44">
                  <c:v>4.5400000000000003E-2</c:v>
                </c:pt>
                <c:pt idx="45">
                  <c:v>4.7E-2</c:v>
                </c:pt>
                <c:pt idx="46">
                  <c:v>4.7899999999999998E-2</c:v>
                </c:pt>
                <c:pt idx="47">
                  <c:v>4.8899999999999999E-2</c:v>
                </c:pt>
                <c:pt idx="48">
                  <c:v>4.9100000000000005E-2</c:v>
                </c:pt>
                <c:pt idx="49">
                  <c:v>4.99E-2</c:v>
                </c:pt>
                <c:pt idx="50">
                  <c:v>5.0999999999999997E-2</c:v>
                </c:pt>
                <c:pt idx="51">
                  <c:v>5.1500000000000004E-2</c:v>
                </c:pt>
                <c:pt idx="52">
                  <c:v>5.1699999999999996E-2</c:v>
                </c:pt>
                <c:pt idx="53">
                  <c:v>5.2999999999999999E-2</c:v>
                </c:pt>
                <c:pt idx="54">
                  <c:v>5.3399999999999996E-2</c:v>
                </c:pt>
                <c:pt idx="55">
                  <c:v>5.45E-2</c:v>
                </c:pt>
                <c:pt idx="56">
                  <c:v>5.6299999999999996E-2</c:v>
                </c:pt>
                <c:pt idx="57">
                  <c:v>5.57E-2</c:v>
                </c:pt>
                <c:pt idx="58">
                  <c:v>5.57E-2</c:v>
                </c:pt>
                <c:pt idx="59">
                  <c:v>5.7300000000000004E-2</c:v>
                </c:pt>
                <c:pt idx="60">
                  <c:v>5.5899999999999998E-2</c:v>
                </c:pt>
                <c:pt idx="61">
                  <c:v>5.5199999999999999E-2</c:v>
                </c:pt>
                <c:pt idx="62">
                  <c:v>5.62E-2</c:v>
                </c:pt>
                <c:pt idx="63">
                  <c:v>5.7099999999999998E-2</c:v>
                </c:pt>
                <c:pt idx="64">
                  <c:v>5.7200000000000001E-2</c:v>
                </c:pt>
                <c:pt idx="65">
                  <c:v>5.7999999999999996E-2</c:v>
                </c:pt>
                <c:pt idx="66">
                  <c:v>5.8899999999999994E-2</c:v>
                </c:pt>
                <c:pt idx="67">
                  <c:v>5.8799999999999998E-2</c:v>
                </c:pt>
                <c:pt idx="68">
                  <c:v>6.0299999999999999E-2</c:v>
                </c:pt>
                <c:pt idx="69">
                  <c:v>6.0100000000000001E-2</c:v>
                </c:pt>
                <c:pt idx="70">
                  <c:v>5.4600000000000003E-2</c:v>
                </c:pt>
                <c:pt idx="71">
                  <c:v>4.9200000000000001E-2</c:v>
                </c:pt>
                <c:pt idx="72">
                  <c:v>4.24E-2</c:v>
                </c:pt>
                <c:pt idx="73">
                  <c:v>3.8800000000000001E-2</c:v>
                </c:pt>
                <c:pt idx="74">
                  <c:v>3.6200000000000003E-2</c:v>
                </c:pt>
                <c:pt idx="75">
                  <c:v>3.32E-2</c:v>
                </c:pt>
                <c:pt idx="76">
                  <c:v>3.27E-2</c:v>
                </c:pt>
                <c:pt idx="77">
                  <c:v>3.2599999999999997E-2</c:v>
                </c:pt>
                <c:pt idx="78">
                  <c:v>3.0699999999999998E-2</c:v>
                </c:pt>
                <c:pt idx="79">
                  <c:v>2.98E-2</c:v>
                </c:pt>
                <c:pt idx="80">
                  <c:v>2.87E-2</c:v>
                </c:pt>
                <c:pt idx="81">
                  <c:v>2.8900000000000002E-2</c:v>
                </c:pt>
                <c:pt idx="82">
                  <c:v>2.9300000000000003E-2</c:v>
                </c:pt>
                <c:pt idx="83">
                  <c:v>2.8500000000000001E-2</c:v>
                </c:pt>
                <c:pt idx="84">
                  <c:v>2.7799999999999998E-2</c:v>
                </c:pt>
                <c:pt idx="85">
                  <c:v>2.7699999999999999E-2</c:v>
                </c:pt>
                <c:pt idx="86">
                  <c:v>2.75E-2</c:v>
                </c:pt>
                <c:pt idx="87">
                  <c:v>2.76E-2</c:v>
                </c:pt>
                <c:pt idx="88">
                  <c:v>2.7400000000000001E-2</c:v>
                </c:pt>
                <c:pt idx="89">
                  <c:v>2.8399999999999998E-2</c:v>
                </c:pt>
                <c:pt idx="90">
                  <c:v>2.8799999999999999E-2</c:v>
                </c:pt>
                <c:pt idx="91">
                  <c:v>2.9399999999999999E-2</c:v>
                </c:pt>
                <c:pt idx="92">
                  <c:v>2.9399999999999999E-2</c:v>
                </c:pt>
                <c:pt idx="93">
                  <c:v>3.0099999999999998E-2</c:v>
                </c:pt>
                <c:pt idx="94">
                  <c:v>3.0699999999999998E-2</c:v>
                </c:pt>
                <c:pt idx="95">
                  <c:v>3.1300000000000001E-2</c:v>
                </c:pt>
                <c:pt idx="96">
                  <c:v>3.1300000000000001E-2</c:v>
                </c:pt>
                <c:pt idx="97">
                  <c:v>3.2599999999999997E-2</c:v>
                </c:pt>
                <c:pt idx="98">
                  <c:v>3.2899999999999999E-2</c:v>
                </c:pt>
                <c:pt idx="99">
                  <c:v>3.4500000000000003E-2</c:v>
                </c:pt>
                <c:pt idx="100">
                  <c:v>3.44E-2</c:v>
                </c:pt>
                <c:pt idx="101">
                  <c:v>3.5400000000000001E-2</c:v>
                </c:pt>
                <c:pt idx="102">
                  <c:v>3.6000000000000004E-2</c:v>
                </c:pt>
                <c:pt idx="103">
                  <c:v>3.6000000000000004E-2</c:v>
                </c:pt>
                <c:pt idx="104">
                  <c:v>3.61E-2</c:v>
                </c:pt>
                <c:pt idx="105">
                  <c:v>3.7000000000000005E-2</c:v>
                </c:pt>
                <c:pt idx="106">
                  <c:v>3.6400000000000002E-2</c:v>
                </c:pt>
                <c:pt idx="107">
                  <c:v>3.7200000000000004E-2</c:v>
                </c:pt>
                <c:pt idx="108">
                  <c:v>3.5400000000000001E-2</c:v>
                </c:pt>
                <c:pt idx="109">
                  <c:v>3.4700000000000002E-2</c:v>
                </c:pt>
                <c:pt idx="110">
                  <c:v>3.3599999999999998E-2</c:v>
                </c:pt>
                <c:pt idx="111">
                  <c:v>3.3500000000000002E-2</c:v>
                </c:pt>
                <c:pt idx="112">
                  <c:v>3.3300000000000003E-2</c:v>
                </c:pt>
                <c:pt idx="113">
                  <c:v>3.2799999999999996E-2</c:v>
                </c:pt>
                <c:pt idx="114">
                  <c:v>3.1699999999999999E-2</c:v>
                </c:pt>
                <c:pt idx="115">
                  <c:v>3.0499999999999999E-2</c:v>
                </c:pt>
                <c:pt idx="116">
                  <c:v>3.0299999999999997E-2</c:v>
                </c:pt>
                <c:pt idx="117">
                  <c:v>3.04E-2</c:v>
                </c:pt>
                <c:pt idx="118">
                  <c:v>3.0200000000000001E-2</c:v>
                </c:pt>
                <c:pt idx="119">
                  <c:v>3.0200000000000001E-2</c:v>
                </c:pt>
                <c:pt idx="120">
                  <c:v>3.0200000000000001E-2</c:v>
                </c:pt>
                <c:pt idx="121">
                  <c:v>2.9900000000000003E-2</c:v>
                </c:pt>
                <c:pt idx="122">
                  <c:v>2.98E-2</c:v>
                </c:pt>
                <c:pt idx="123">
                  <c:v>3.0299999999999997E-2</c:v>
                </c:pt>
                <c:pt idx="124">
                  <c:v>2.9900000000000003E-2</c:v>
                </c:pt>
                <c:pt idx="125">
                  <c:v>2.92E-2</c:v>
                </c:pt>
                <c:pt idx="126">
                  <c:v>2.9900000000000003E-2</c:v>
                </c:pt>
                <c:pt idx="127">
                  <c:v>2.9300000000000003E-2</c:v>
                </c:pt>
                <c:pt idx="128">
                  <c:v>2.9399999999999999E-2</c:v>
                </c:pt>
                <c:pt idx="129">
                  <c:v>3.0200000000000001E-2</c:v>
                </c:pt>
                <c:pt idx="130">
                  <c:v>2.9900000000000003E-2</c:v>
                </c:pt>
                <c:pt idx="131">
                  <c:v>2.9500000000000002E-2</c:v>
                </c:pt>
                <c:pt idx="132">
                  <c:v>2.9900000000000003E-2</c:v>
                </c:pt>
                <c:pt idx="133">
                  <c:v>2.98E-2</c:v>
                </c:pt>
                <c:pt idx="134">
                  <c:v>3.0099999999999998E-2</c:v>
                </c:pt>
                <c:pt idx="135">
                  <c:v>0.03</c:v>
                </c:pt>
                <c:pt idx="136">
                  <c:v>2.9399999999999999E-2</c:v>
                </c:pt>
                <c:pt idx="137">
                  <c:v>2.8300000000000002E-2</c:v>
                </c:pt>
                <c:pt idx="138">
                  <c:v>2.7900000000000001E-2</c:v>
                </c:pt>
                <c:pt idx="139">
                  <c:v>2.7099999999999999E-2</c:v>
                </c:pt>
                <c:pt idx="140">
                  <c:v>2.6800000000000001E-2</c:v>
                </c:pt>
                <c:pt idx="141">
                  <c:v>2.5899999999999999E-2</c:v>
                </c:pt>
                <c:pt idx="142">
                  <c:v>2.5099999999999997E-2</c:v>
                </c:pt>
                <c:pt idx="143">
                  <c:v>2.4500000000000001E-2</c:v>
                </c:pt>
                <c:pt idx="144">
                  <c:v>2.4500000000000001E-2</c:v>
                </c:pt>
                <c:pt idx="145">
                  <c:v>2.3799999999999998E-2</c:v>
                </c:pt>
                <c:pt idx="146">
                  <c:v>2.3700000000000002E-2</c:v>
                </c:pt>
                <c:pt idx="147">
                  <c:v>2.35E-2</c:v>
                </c:pt>
                <c:pt idx="148">
                  <c:v>2.2700000000000001E-2</c:v>
                </c:pt>
                <c:pt idx="149">
                  <c:v>2.2499999999999999E-2</c:v>
                </c:pt>
                <c:pt idx="150">
                  <c:v>2.18E-2</c:v>
                </c:pt>
                <c:pt idx="151">
                  <c:v>2.1600000000000001E-2</c:v>
                </c:pt>
                <c:pt idx="152">
                  <c:v>2.23E-2</c:v>
                </c:pt>
                <c:pt idx="153">
                  <c:v>2.1600000000000001E-2</c:v>
                </c:pt>
                <c:pt idx="154">
                  <c:v>2.1400000000000002E-2</c:v>
                </c:pt>
                <c:pt idx="155">
                  <c:v>2.1000000000000001E-2</c:v>
                </c:pt>
                <c:pt idx="156">
                  <c:v>2.1099999999999997E-2</c:v>
                </c:pt>
                <c:pt idx="157">
                  <c:v>2.0299999999999999E-2</c:v>
                </c:pt>
                <c:pt idx="158">
                  <c:v>2.0499999999999997E-2</c:v>
                </c:pt>
                <c:pt idx="159">
                  <c:v>2.0099999999999996E-2</c:v>
                </c:pt>
                <c:pt idx="160">
                  <c:v>1.9199999999999998E-2</c:v>
                </c:pt>
                <c:pt idx="161">
                  <c:v>1.9E-2</c:v>
                </c:pt>
                <c:pt idx="162">
                  <c:v>1.8700000000000001E-2</c:v>
                </c:pt>
                <c:pt idx="163">
                  <c:v>1.84E-2</c:v>
                </c:pt>
                <c:pt idx="164">
                  <c:v>1.8600000000000002E-2</c:v>
                </c:pt>
                <c:pt idx="165">
                  <c:v>1.84E-2</c:v>
                </c:pt>
                <c:pt idx="166">
                  <c:v>1.83E-2</c:v>
                </c:pt>
                <c:pt idx="167">
                  <c:v>1.8100000000000002E-2</c:v>
                </c:pt>
                <c:pt idx="168">
                  <c:v>1.7899999999999999E-2</c:v>
                </c:pt>
                <c:pt idx="169">
                  <c:v>1.77E-2</c:v>
                </c:pt>
                <c:pt idx="170">
                  <c:v>1.83E-2</c:v>
                </c:pt>
                <c:pt idx="171">
                  <c:v>1.8200000000000001E-2</c:v>
                </c:pt>
                <c:pt idx="172">
                  <c:v>1.7600000000000001E-2</c:v>
                </c:pt>
                <c:pt idx="173">
                  <c:v>1.7600000000000001E-2</c:v>
                </c:pt>
                <c:pt idx="174">
                  <c:v>1.7399999999999999E-2</c:v>
                </c:pt>
                <c:pt idx="175">
                  <c:v>1.7500000000000002E-2</c:v>
                </c:pt>
                <c:pt idx="176">
                  <c:v>1.7299999999999999E-2</c:v>
                </c:pt>
                <c:pt idx="177">
                  <c:v>1.7299999999999999E-2</c:v>
                </c:pt>
                <c:pt idx="178">
                  <c:v>1.72E-2</c:v>
                </c:pt>
                <c:pt idx="179">
                  <c:v>1.7100000000000001E-2</c:v>
                </c:pt>
                <c:pt idx="180">
                  <c:v>1.6500000000000001E-2</c:v>
                </c:pt>
                <c:pt idx="181">
                  <c:v>1.7100000000000001E-2</c:v>
                </c:pt>
                <c:pt idx="182">
                  <c:v>1.7299999999999999E-2</c:v>
                </c:pt>
                <c:pt idx="183">
                  <c:v>1.7000000000000001E-2</c:v>
                </c:pt>
                <c:pt idx="184">
                  <c:v>1.6200000000000003E-2</c:v>
                </c:pt>
                <c:pt idx="185">
                  <c:v>1.6799999999999999E-2</c:v>
                </c:pt>
                <c:pt idx="186">
                  <c:v>1.6299999999999999E-2</c:v>
                </c:pt>
                <c:pt idx="187">
                  <c:v>1.6299999999999999E-2</c:v>
                </c:pt>
                <c:pt idx="188">
                  <c:v>1.6500000000000001E-2</c:v>
                </c:pt>
                <c:pt idx="189">
                  <c:v>1.6399999999999998E-2</c:v>
                </c:pt>
                <c:pt idx="190">
                  <c:v>1.66E-2</c:v>
                </c:pt>
                <c:pt idx="191">
                  <c:v>1.6399999999999998E-2</c:v>
                </c:pt>
                <c:pt idx="192">
                  <c:v>1.6299999999999999E-2</c:v>
                </c:pt>
                <c:pt idx="193">
                  <c:v>1.6500000000000001E-2</c:v>
                </c:pt>
                <c:pt idx="194">
                  <c:v>1.6500000000000001E-2</c:v>
                </c:pt>
                <c:pt idx="195">
                  <c:v>1.6200000000000003E-2</c:v>
                </c:pt>
                <c:pt idx="196">
                  <c:v>1.5700000000000002E-2</c:v>
                </c:pt>
                <c:pt idx="197">
                  <c:v>1.55E-2</c:v>
                </c:pt>
                <c:pt idx="198">
                  <c:v>1.5700000000000002E-2</c:v>
                </c:pt>
                <c:pt idx="199">
                  <c:v>1.52E-2</c:v>
                </c:pt>
                <c:pt idx="200">
                  <c:v>1.54E-2</c:v>
                </c:pt>
                <c:pt idx="201">
                  <c:v>1.5600000000000001E-2</c:v>
                </c:pt>
                <c:pt idx="202">
                  <c:v>1.55E-2</c:v>
                </c:pt>
                <c:pt idx="203">
                  <c:v>1.5600000000000001E-2</c:v>
                </c:pt>
                <c:pt idx="204">
                  <c:v>1.55E-2</c:v>
                </c:pt>
                <c:pt idx="205">
                  <c:v>1.52E-2</c:v>
                </c:pt>
                <c:pt idx="206">
                  <c:v>1.46E-2</c:v>
                </c:pt>
                <c:pt idx="207">
                  <c:v>1.47E-2</c:v>
                </c:pt>
                <c:pt idx="208">
                  <c:v>1.46E-2</c:v>
                </c:pt>
                <c:pt idx="209">
                  <c:v>1.4999999999999999E-2</c:v>
                </c:pt>
                <c:pt idx="210">
                  <c:v>1.52E-2</c:v>
                </c:pt>
                <c:pt idx="211">
                  <c:v>1.5100000000000001E-2</c:v>
                </c:pt>
                <c:pt idx="212">
                  <c:v>1.52E-2</c:v>
                </c:pt>
                <c:pt idx="213">
                  <c:v>1.54E-2</c:v>
                </c:pt>
                <c:pt idx="214">
                  <c:v>1.52E-2</c:v>
                </c:pt>
                <c:pt idx="215">
                  <c:v>1.5100000000000001E-2</c:v>
                </c:pt>
                <c:pt idx="216">
                  <c:v>1.4999999999999999E-2</c:v>
                </c:pt>
                <c:pt idx="217">
                  <c:v>1.49E-2</c:v>
                </c:pt>
                <c:pt idx="218">
                  <c:v>1.3999999999999999E-2</c:v>
                </c:pt>
                <c:pt idx="219">
                  <c:v>1.5600000000000001E-2</c:v>
                </c:pt>
                <c:pt idx="220">
                  <c:v>1.47E-2</c:v>
                </c:pt>
                <c:pt idx="221">
                  <c:v>1.47E-2</c:v>
                </c:pt>
                <c:pt idx="222">
                  <c:v>1.4800000000000001E-2</c:v>
                </c:pt>
                <c:pt idx="223">
                  <c:v>1.44E-2</c:v>
                </c:pt>
                <c:pt idx="224">
                  <c:v>1.49E-2</c:v>
                </c:pt>
                <c:pt idx="225">
                  <c:v>1.44E-2</c:v>
                </c:pt>
                <c:pt idx="226">
                  <c:v>1.3899999999999999E-2</c:v>
                </c:pt>
                <c:pt idx="227">
                  <c:v>1.3600000000000001E-2</c:v>
                </c:pt>
                <c:pt idx="228">
                  <c:v>1.43E-2</c:v>
                </c:pt>
                <c:pt idx="229">
                  <c:v>1.4199999999999999E-2</c:v>
                </c:pt>
                <c:pt idx="230">
                  <c:v>1.49E-2</c:v>
                </c:pt>
                <c:pt idx="231">
                  <c:v>1.5100000000000001E-2</c:v>
                </c:pt>
                <c:pt idx="232">
                  <c:v>1.55E-2</c:v>
                </c:pt>
                <c:pt idx="233">
                  <c:v>1.83E-2</c:v>
                </c:pt>
                <c:pt idx="234">
                  <c:v>1.7899999999999999E-2</c:v>
                </c:pt>
                <c:pt idx="235">
                  <c:v>1.8700000000000001E-2</c:v>
                </c:pt>
                <c:pt idx="236">
                  <c:v>2.4E-2</c:v>
                </c:pt>
                <c:pt idx="237">
                  <c:v>2.7200000000000002E-2</c:v>
                </c:pt>
                <c:pt idx="238">
                  <c:v>3.1099999999999999E-2</c:v>
                </c:pt>
                <c:pt idx="239">
                  <c:v>3.4099999999999998E-2</c:v>
                </c:pt>
                <c:pt idx="240">
                  <c:v>3.6400000000000002E-2</c:v>
                </c:pt>
                <c:pt idx="241">
                  <c:v>3.8599999999999995E-2</c:v>
                </c:pt>
                <c:pt idx="242">
                  <c:v>4.2199999999999994E-2</c:v>
                </c:pt>
                <c:pt idx="243">
                  <c:v>4.3899999999999995E-2</c:v>
                </c:pt>
                <c:pt idx="244">
                  <c:v>4.58E-2</c:v>
                </c:pt>
                <c:pt idx="245">
                  <c:v>4.7800000000000002E-2</c:v>
                </c:pt>
                <c:pt idx="246">
                  <c:v>4.9500000000000002E-2</c:v>
                </c:pt>
                <c:pt idx="247">
                  <c:v>5.0099999999999999E-2</c:v>
                </c:pt>
                <c:pt idx="248">
                  <c:v>5.1100000000000007E-2</c:v>
                </c:pt>
                <c:pt idx="249">
                  <c:v>5.28E-2</c:v>
                </c:pt>
                <c:pt idx="250">
                  <c:v>5.2499999999999998E-2</c:v>
                </c:pt>
                <c:pt idx="251">
                  <c:v>5.2400000000000002E-2</c:v>
                </c:pt>
                <c:pt idx="252">
                  <c:v>5.1900000000000002E-2</c:v>
                </c:pt>
                <c:pt idx="253">
                  <c:v>5.16E-2</c:v>
                </c:pt>
                <c:pt idx="254">
                  <c:v>5.2000000000000005E-2</c:v>
                </c:pt>
                <c:pt idx="255">
                  <c:v>5.2000000000000005E-2</c:v>
                </c:pt>
                <c:pt idx="256">
                  <c:v>5.1200000000000002E-2</c:v>
                </c:pt>
                <c:pt idx="257">
                  <c:v>5.0799999999999998E-2</c:v>
                </c:pt>
                <c:pt idx="258">
                  <c:v>5.0599999999999999E-2</c:v>
                </c:pt>
                <c:pt idx="259">
                  <c:v>5.0099999999999999E-2</c:v>
                </c:pt>
                <c:pt idx="260">
                  <c:v>4.8000000000000001E-2</c:v>
                </c:pt>
                <c:pt idx="261">
                  <c:v>4.6699999999999998E-2</c:v>
                </c:pt>
                <c:pt idx="262">
                  <c:v>4.5199999999999997E-2</c:v>
                </c:pt>
                <c:pt idx="263">
                  <c:v>4.36E-2</c:v>
                </c:pt>
                <c:pt idx="264">
                  <c:v>4.2500000000000003E-2</c:v>
                </c:pt>
                <c:pt idx="265">
                  <c:v>4.1100000000000005E-2</c:v>
                </c:pt>
                <c:pt idx="266">
                  <c:v>3.9399999999999998E-2</c:v>
                </c:pt>
                <c:pt idx="267">
                  <c:v>3.7999999999999999E-2</c:v>
                </c:pt>
                <c:pt idx="268">
                  <c:v>3.6600000000000001E-2</c:v>
                </c:pt>
                <c:pt idx="269">
                  <c:v>3.6000000000000004E-2</c:v>
                </c:pt>
                <c:pt idx="270">
                  <c:v>3.5200000000000002E-2</c:v>
                </c:pt>
                <c:pt idx="271">
                  <c:v>3.4599999999999999E-2</c:v>
                </c:pt>
                <c:pt idx="272">
                  <c:v>3.5000000000000003E-2</c:v>
                </c:pt>
                <c:pt idx="273">
                  <c:v>3.5099999999999999E-2</c:v>
                </c:pt>
                <c:pt idx="274">
                  <c:v>3.5000000000000003E-2</c:v>
                </c:pt>
                <c:pt idx="275">
                  <c:v>3.5699999999999996E-2</c:v>
                </c:pt>
                <c:pt idx="276">
                  <c:v>3.5699999999999996E-2</c:v>
                </c:pt>
                <c:pt idx="277">
                  <c:v>3.5099999999999999E-2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5-CC4E-85B3-3B4EC3204042}"/>
            </c:ext>
          </c:extLst>
        </c:ser>
        <c:ser>
          <c:idx val="1"/>
          <c:order val="1"/>
          <c:tx>
            <c:strRef>
              <c:f>'pricing intermédiation '!$AR$4</c:f>
              <c:strCache>
                <c:ptCount val="1"/>
                <c:pt idx="0">
                  <c:v>Bank interest rates - overnight deposits from corporations  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'pricing intermédiation '!$AT$5:$AT$282</c:f>
              <c:strCache>
                <c:ptCount val="278"/>
                <c:pt idx="0">
                  <c:v>2003-01-31</c:v>
                </c:pt>
                <c:pt idx="1">
                  <c:v>2003-02-28</c:v>
                </c:pt>
                <c:pt idx="2">
                  <c:v>2003-03-31</c:v>
                </c:pt>
                <c:pt idx="3">
                  <c:v>2003-04-30</c:v>
                </c:pt>
                <c:pt idx="4">
                  <c:v>2003-05-31</c:v>
                </c:pt>
                <c:pt idx="5">
                  <c:v>2003-06-30</c:v>
                </c:pt>
                <c:pt idx="6">
                  <c:v>2003-07-31</c:v>
                </c:pt>
                <c:pt idx="7">
                  <c:v>2003-08-31</c:v>
                </c:pt>
                <c:pt idx="8">
                  <c:v>2003-09-30</c:v>
                </c:pt>
                <c:pt idx="9">
                  <c:v>2003-10-31</c:v>
                </c:pt>
                <c:pt idx="10">
                  <c:v>2003-11-30</c:v>
                </c:pt>
                <c:pt idx="11">
                  <c:v>2003-12-31</c:v>
                </c:pt>
                <c:pt idx="12">
                  <c:v>2004-01-31</c:v>
                </c:pt>
                <c:pt idx="13">
                  <c:v>2004-02-29</c:v>
                </c:pt>
                <c:pt idx="14">
                  <c:v>2004-03-31</c:v>
                </c:pt>
                <c:pt idx="15">
                  <c:v>2004-04-30</c:v>
                </c:pt>
                <c:pt idx="16">
                  <c:v>2004-05-31</c:v>
                </c:pt>
                <c:pt idx="17">
                  <c:v>2004-06-30</c:v>
                </c:pt>
                <c:pt idx="18">
                  <c:v>2004-07-31</c:v>
                </c:pt>
                <c:pt idx="19">
                  <c:v>2004-08-31</c:v>
                </c:pt>
                <c:pt idx="20">
                  <c:v>2004-09-30</c:v>
                </c:pt>
                <c:pt idx="21">
                  <c:v>2004-10-31</c:v>
                </c:pt>
                <c:pt idx="22">
                  <c:v>2004-11-30</c:v>
                </c:pt>
                <c:pt idx="23">
                  <c:v>2004-12-31</c:v>
                </c:pt>
                <c:pt idx="24">
                  <c:v>2005-01-31</c:v>
                </c:pt>
                <c:pt idx="25">
                  <c:v>2005-02-28</c:v>
                </c:pt>
                <c:pt idx="26">
                  <c:v>2005-03-31</c:v>
                </c:pt>
                <c:pt idx="27">
                  <c:v>2005-04-30</c:v>
                </c:pt>
                <c:pt idx="28">
                  <c:v>2005-05-31</c:v>
                </c:pt>
                <c:pt idx="29">
                  <c:v>2005-06-30</c:v>
                </c:pt>
                <c:pt idx="30">
                  <c:v>2005-07-31</c:v>
                </c:pt>
                <c:pt idx="31">
                  <c:v>2005-08-31</c:v>
                </c:pt>
                <c:pt idx="32">
                  <c:v>2005-09-30</c:v>
                </c:pt>
                <c:pt idx="33">
                  <c:v>2005-10-31</c:v>
                </c:pt>
                <c:pt idx="34">
                  <c:v>2005-11-30</c:v>
                </c:pt>
                <c:pt idx="35">
                  <c:v>2005-12-31</c:v>
                </c:pt>
                <c:pt idx="36">
                  <c:v>2006-01-31</c:v>
                </c:pt>
                <c:pt idx="37">
                  <c:v>2006-02-28</c:v>
                </c:pt>
                <c:pt idx="38">
                  <c:v>2006-03-31</c:v>
                </c:pt>
                <c:pt idx="39">
                  <c:v>2006-04-30</c:v>
                </c:pt>
                <c:pt idx="40">
                  <c:v>2006-05-31</c:v>
                </c:pt>
                <c:pt idx="41">
                  <c:v>2006-06-30</c:v>
                </c:pt>
                <c:pt idx="42">
                  <c:v>2006-07-31</c:v>
                </c:pt>
                <c:pt idx="43">
                  <c:v>2006-08-31</c:v>
                </c:pt>
                <c:pt idx="44">
                  <c:v>2006-09-30</c:v>
                </c:pt>
                <c:pt idx="45">
                  <c:v>2006-10-31</c:v>
                </c:pt>
                <c:pt idx="46">
                  <c:v>2006-11-30</c:v>
                </c:pt>
                <c:pt idx="47">
                  <c:v>2006-12-31</c:v>
                </c:pt>
                <c:pt idx="48">
                  <c:v>2007-01-31</c:v>
                </c:pt>
                <c:pt idx="49">
                  <c:v>2007-02-28</c:v>
                </c:pt>
                <c:pt idx="50">
                  <c:v>2007-03-31</c:v>
                </c:pt>
                <c:pt idx="51">
                  <c:v>2007-04-30</c:v>
                </c:pt>
                <c:pt idx="52">
                  <c:v>2007-05-31</c:v>
                </c:pt>
                <c:pt idx="53">
                  <c:v>2007-06-30</c:v>
                </c:pt>
                <c:pt idx="54">
                  <c:v>2007-07-31</c:v>
                </c:pt>
                <c:pt idx="55">
                  <c:v>2007-08-31</c:v>
                </c:pt>
                <c:pt idx="56">
                  <c:v>2007-09-30</c:v>
                </c:pt>
                <c:pt idx="57">
                  <c:v>2007-10-31</c:v>
                </c:pt>
                <c:pt idx="58">
                  <c:v>2007-11-30</c:v>
                </c:pt>
                <c:pt idx="59">
                  <c:v>2007-12-31</c:v>
                </c:pt>
                <c:pt idx="60">
                  <c:v>2008-01-31</c:v>
                </c:pt>
                <c:pt idx="61">
                  <c:v>2008-02-29</c:v>
                </c:pt>
                <c:pt idx="62">
                  <c:v>2008-03-31</c:v>
                </c:pt>
                <c:pt idx="63">
                  <c:v>2008-04-30</c:v>
                </c:pt>
                <c:pt idx="64">
                  <c:v>2008-05-31</c:v>
                </c:pt>
                <c:pt idx="65">
                  <c:v>2008-06-30</c:v>
                </c:pt>
                <c:pt idx="66">
                  <c:v>2008-07-31</c:v>
                </c:pt>
                <c:pt idx="67">
                  <c:v>2008-08-31</c:v>
                </c:pt>
                <c:pt idx="68">
                  <c:v>2008-09-30</c:v>
                </c:pt>
                <c:pt idx="69">
                  <c:v>2008-10-31</c:v>
                </c:pt>
                <c:pt idx="70">
                  <c:v>2008-11-30</c:v>
                </c:pt>
                <c:pt idx="71">
                  <c:v>2008-12-31</c:v>
                </c:pt>
                <c:pt idx="72">
                  <c:v>2009-01-31</c:v>
                </c:pt>
                <c:pt idx="73">
                  <c:v>2009-02-28</c:v>
                </c:pt>
                <c:pt idx="74">
                  <c:v>2009-03-31</c:v>
                </c:pt>
                <c:pt idx="75">
                  <c:v>2009-04-30</c:v>
                </c:pt>
                <c:pt idx="76">
                  <c:v>2009-05-31</c:v>
                </c:pt>
                <c:pt idx="77">
                  <c:v>2009-06-30</c:v>
                </c:pt>
                <c:pt idx="78">
                  <c:v>2009-07-31</c:v>
                </c:pt>
                <c:pt idx="79">
                  <c:v>2009-08-31</c:v>
                </c:pt>
                <c:pt idx="80">
                  <c:v>2009-09-30</c:v>
                </c:pt>
                <c:pt idx="81">
                  <c:v>2009-10-31</c:v>
                </c:pt>
                <c:pt idx="82">
                  <c:v>2009-11-30</c:v>
                </c:pt>
                <c:pt idx="83">
                  <c:v>2009-12-31</c:v>
                </c:pt>
                <c:pt idx="84">
                  <c:v>2010-01-31</c:v>
                </c:pt>
                <c:pt idx="85">
                  <c:v>2010-02-28</c:v>
                </c:pt>
                <c:pt idx="86">
                  <c:v>2010-03-31</c:v>
                </c:pt>
                <c:pt idx="87">
                  <c:v>2010-04-30</c:v>
                </c:pt>
                <c:pt idx="88">
                  <c:v>2010-05-31</c:v>
                </c:pt>
                <c:pt idx="89">
                  <c:v>2010-06-30</c:v>
                </c:pt>
                <c:pt idx="90">
                  <c:v>2010-07-31</c:v>
                </c:pt>
                <c:pt idx="91">
                  <c:v>2010-08-31</c:v>
                </c:pt>
                <c:pt idx="92">
                  <c:v>2010-09-30</c:v>
                </c:pt>
                <c:pt idx="93">
                  <c:v>2010-10-31</c:v>
                </c:pt>
                <c:pt idx="94">
                  <c:v>2010-11-30</c:v>
                </c:pt>
                <c:pt idx="95">
                  <c:v>2010-12-31</c:v>
                </c:pt>
                <c:pt idx="96">
                  <c:v>2011-01-31</c:v>
                </c:pt>
                <c:pt idx="97">
                  <c:v>2011-02-28</c:v>
                </c:pt>
                <c:pt idx="98">
                  <c:v>2011-03-31</c:v>
                </c:pt>
                <c:pt idx="99">
                  <c:v>2011-04-30</c:v>
                </c:pt>
                <c:pt idx="100">
                  <c:v>2011-05-31</c:v>
                </c:pt>
                <c:pt idx="101">
                  <c:v>2011-06-30</c:v>
                </c:pt>
                <c:pt idx="102">
                  <c:v>2011-07-31</c:v>
                </c:pt>
                <c:pt idx="103">
                  <c:v>2011-08-31</c:v>
                </c:pt>
                <c:pt idx="104">
                  <c:v>2011-09-30</c:v>
                </c:pt>
                <c:pt idx="105">
                  <c:v>2011-10-31</c:v>
                </c:pt>
                <c:pt idx="106">
                  <c:v>2011-11-30</c:v>
                </c:pt>
                <c:pt idx="107">
                  <c:v>2011-12-31</c:v>
                </c:pt>
                <c:pt idx="108">
                  <c:v>2012-01-31</c:v>
                </c:pt>
                <c:pt idx="109">
                  <c:v>2012-02-29</c:v>
                </c:pt>
                <c:pt idx="110">
                  <c:v>2012-03-31</c:v>
                </c:pt>
                <c:pt idx="111">
                  <c:v>2012-04-30</c:v>
                </c:pt>
                <c:pt idx="112">
                  <c:v>2012-05-31</c:v>
                </c:pt>
                <c:pt idx="113">
                  <c:v>2012-06-30</c:v>
                </c:pt>
                <c:pt idx="114">
                  <c:v>2012-07-31</c:v>
                </c:pt>
                <c:pt idx="115">
                  <c:v>2012-08-31</c:v>
                </c:pt>
                <c:pt idx="116">
                  <c:v>2012-09-30</c:v>
                </c:pt>
                <c:pt idx="117">
                  <c:v>2012-10-31</c:v>
                </c:pt>
                <c:pt idx="118">
                  <c:v>2012-11-30</c:v>
                </c:pt>
                <c:pt idx="119">
                  <c:v>2012-12-31</c:v>
                </c:pt>
                <c:pt idx="120">
                  <c:v>2013-01-31</c:v>
                </c:pt>
                <c:pt idx="121">
                  <c:v>2013-02-28</c:v>
                </c:pt>
                <c:pt idx="122">
                  <c:v>2013-03-31</c:v>
                </c:pt>
                <c:pt idx="123">
                  <c:v>2013-04-30</c:v>
                </c:pt>
                <c:pt idx="124">
                  <c:v>2013-05-31</c:v>
                </c:pt>
                <c:pt idx="125">
                  <c:v>2013-06-30</c:v>
                </c:pt>
                <c:pt idx="126">
                  <c:v>2013-07-31</c:v>
                </c:pt>
                <c:pt idx="127">
                  <c:v>2013-08-31</c:v>
                </c:pt>
                <c:pt idx="128">
                  <c:v>2013-09-30</c:v>
                </c:pt>
                <c:pt idx="129">
                  <c:v>2013-10-31</c:v>
                </c:pt>
                <c:pt idx="130">
                  <c:v>2013-11-30</c:v>
                </c:pt>
                <c:pt idx="131">
                  <c:v>2013-12-31</c:v>
                </c:pt>
                <c:pt idx="132">
                  <c:v>2014-01-31</c:v>
                </c:pt>
                <c:pt idx="133">
                  <c:v>2014-02-28</c:v>
                </c:pt>
                <c:pt idx="134">
                  <c:v>2014-03-31</c:v>
                </c:pt>
                <c:pt idx="135">
                  <c:v>2014-04-30</c:v>
                </c:pt>
                <c:pt idx="136">
                  <c:v>2014-05-31</c:v>
                </c:pt>
                <c:pt idx="137">
                  <c:v>2014-06-30</c:v>
                </c:pt>
                <c:pt idx="138">
                  <c:v>2014-07-31</c:v>
                </c:pt>
                <c:pt idx="139">
                  <c:v>2014-08-31</c:v>
                </c:pt>
                <c:pt idx="140">
                  <c:v>2014-09-30</c:v>
                </c:pt>
                <c:pt idx="141">
                  <c:v>2014-10-31</c:v>
                </c:pt>
                <c:pt idx="142">
                  <c:v>2014-11-30</c:v>
                </c:pt>
                <c:pt idx="143">
                  <c:v>2014-12-31</c:v>
                </c:pt>
                <c:pt idx="144">
                  <c:v>2015-01-31</c:v>
                </c:pt>
                <c:pt idx="145">
                  <c:v>2015-02-28</c:v>
                </c:pt>
                <c:pt idx="146">
                  <c:v>2015-03-31</c:v>
                </c:pt>
                <c:pt idx="147">
                  <c:v>2015-04-30</c:v>
                </c:pt>
                <c:pt idx="148">
                  <c:v>2015-05-31</c:v>
                </c:pt>
                <c:pt idx="149">
                  <c:v>2015-06-30</c:v>
                </c:pt>
                <c:pt idx="150">
                  <c:v>2015-07-31</c:v>
                </c:pt>
                <c:pt idx="151">
                  <c:v>2015-08-31</c:v>
                </c:pt>
                <c:pt idx="152">
                  <c:v>2015-09-30</c:v>
                </c:pt>
                <c:pt idx="153">
                  <c:v>2015-10-31</c:v>
                </c:pt>
                <c:pt idx="154">
                  <c:v>2015-11-30</c:v>
                </c:pt>
                <c:pt idx="155">
                  <c:v>2015-12-31</c:v>
                </c:pt>
                <c:pt idx="156">
                  <c:v>2016-01-31</c:v>
                </c:pt>
                <c:pt idx="157">
                  <c:v>2016-02-29</c:v>
                </c:pt>
                <c:pt idx="158">
                  <c:v>2016-03-31</c:v>
                </c:pt>
                <c:pt idx="159">
                  <c:v>2016-04-30</c:v>
                </c:pt>
                <c:pt idx="160">
                  <c:v>2016-05-31</c:v>
                </c:pt>
                <c:pt idx="161">
                  <c:v>2016-06-30</c:v>
                </c:pt>
                <c:pt idx="162">
                  <c:v>2016-07-31</c:v>
                </c:pt>
                <c:pt idx="163">
                  <c:v>2016-08-31</c:v>
                </c:pt>
                <c:pt idx="164">
                  <c:v>2016-09-30</c:v>
                </c:pt>
                <c:pt idx="165">
                  <c:v>2016-10-31</c:v>
                </c:pt>
                <c:pt idx="166">
                  <c:v>2016-11-30</c:v>
                </c:pt>
                <c:pt idx="167">
                  <c:v>2016-12-31</c:v>
                </c:pt>
                <c:pt idx="168">
                  <c:v>2017-01-31</c:v>
                </c:pt>
                <c:pt idx="169">
                  <c:v>2017-02-28</c:v>
                </c:pt>
                <c:pt idx="170">
                  <c:v>2017-03-31</c:v>
                </c:pt>
                <c:pt idx="171">
                  <c:v>2017-04-30</c:v>
                </c:pt>
                <c:pt idx="172">
                  <c:v>2017-05-31</c:v>
                </c:pt>
                <c:pt idx="173">
                  <c:v>2017-06-30</c:v>
                </c:pt>
                <c:pt idx="174">
                  <c:v>2017-07-31</c:v>
                </c:pt>
                <c:pt idx="175">
                  <c:v>2017-08-31</c:v>
                </c:pt>
                <c:pt idx="176">
                  <c:v>2017-09-30</c:v>
                </c:pt>
                <c:pt idx="177">
                  <c:v>2017-10-31</c:v>
                </c:pt>
                <c:pt idx="178">
                  <c:v>2017-11-30</c:v>
                </c:pt>
                <c:pt idx="179">
                  <c:v>2017-12-31</c:v>
                </c:pt>
                <c:pt idx="180">
                  <c:v>2018-01-31</c:v>
                </c:pt>
                <c:pt idx="181">
                  <c:v>2018-02-28</c:v>
                </c:pt>
                <c:pt idx="182">
                  <c:v>2018-03-31</c:v>
                </c:pt>
                <c:pt idx="183">
                  <c:v>2018-04-30</c:v>
                </c:pt>
                <c:pt idx="184">
                  <c:v>2018-05-31</c:v>
                </c:pt>
                <c:pt idx="185">
                  <c:v>2018-06-30</c:v>
                </c:pt>
                <c:pt idx="186">
                  <c:v>2018-07-31</c:v>
                </c:pt>
                <c:pt idx="187">
                  <c:v>2018-08-31</c:v>
                </c:pt>
                <c:pt idx="188">
                  <c:v>2018-09-30</c:v>
                </c:pt>
                <c:pt idx="189">
                  <c:v>2018-10-31</c:v>
                </c:pt>
                <c:pt idx="190">
                  <c:v>2018-11-30</c:v>
                </c:pt>
                <c:pt idx="191">
                  <c:v>2018-12-31</c:v>
                </c:pt>
                <c:pt idx="192">
                  <c:v>2019-01-31</c:v>
                </c:pt>
                <c:pt idx="193">
                  <c:v>2019-02-28</c:v>
                </c:pt>
                <c:pt idx="194">
                  <c:v>2019-03-31</c:v>
                </c:pt>
                <c:pt idx="195">
                  <c:v>2019-04-30</c:v>
                </c:pt>
                <c:pt idx="196">
                  <c:v>2019-05-31</c:v>
                </c:pt>
                <c:pt idx="197">
                  <c:v>2019-06-30</c:v>
                </c:pt>
                <c:pt idx="198">
                  <c:v>2019-07-31</c:v>
                </c:pt>
                <c:pt idx="199">
                  <c:v>2019-08-31</c:v>
                </c:pt>
                <c:pt idx="200">
                  <c:v>2019-09-30</c:v>
                </c:pt>
                <c:pt idx="201">
                  <c:v>2019-10-31</c:v>
                </c:pt>
                <c:pt idx="202">
                  <c:v>2019-11-30</c:v>
                </c:pt>
                <c:pt idx="203">
                  <c:v>2019-12-31</c:v>
                </c:pt>
                <c:pt idx="204">
                  <c:v>2020-01-31</c:v>
                </c:pt>
                <c:pt idx="205">
                  <c:v>2020-02-29</c:v>
                </c:pt>
                <c:pt idx="206">
                  <c:v>2020-03-31</c:v>
                </c:pt>
                <c:pt idx="207">
                  <c:v>2020-04-30</c:v>
                </c:pt>
                <c:pt idx="208">
                  <c:v>2020-05-31</c:v>
                </c:pt>
                <c:pt idx="209">
                  <c:v>2020-06-30</c:v>
                </c:pt>
                <c:pt idx="210">
                  <c:v>2020-07-31</c:v>
                </c:pt>
                <c:pt idx="211">
                  <c:v>2020-08-31</c:v>
                </c:pt>
                <c:pt idx="212">
                  <c:v>2020-09-30</c:v>
                </c:pt>
                <c:pt idx="213">
                  <c:v>2020-10-31</c:v>
                </c:pt>
                <c:pt idx="214">
                  <c:v>2020-11-30</c:v>
                </c:pt>
                <c:pt idx="215">
                  <c:v>2020-12-31</c:v>
                </c:pt>
                <c:pt idx="216">
                  <c:v>2021-01-31</c:v>
                </c:pt>
                <c:pt idx="217">
                  <c:v>2021-02-28</c:v>
                </c:pt>
                <c:pt idx="218">
                  <c:v>2021-03-31</c:v>
                </c:pt>
                <c:pt idx="219">
                  <c:v>2021-04-30</c:v>
                </c:pt>
                <c:pt idx="220">
                  <c:v>2021-05-31</c:v>
                </c:pt>
                <c:pt idx="221">
                  <c:v>2021-06-30</c:v>
                </c:pt>
                <c:pt idx="222">
                  <c:v>2021-07-31</c:v>
                </c:pt>
                <c:pt idx="223">
                  <c:v>2021-08-31</c:v>
                </c:pt>
                <c:pt idx="224">
                  <c:v>2021-09-30</c:v>
                </c:pt>
                <c:pt idx="225">
                  <c:v>2021-10-31</c:v>
                </c:pt>
                <c:pt idx="226">
                  <c:v>2021-11-30</c:v>
                </c:pt>
                <c:pt idx="227">
                  <c:v>2021-12-31</c:v>
                </c:pt>
                <c:pt idx="228">
                  <c:v>2022-01-31</c:v>
                </c:pt>
                <c:pt idx="229">
                  <c:v>2022-02-28</c:v>
                </c:pt>
                <c:pt idx="230">
                  <c:v>2022-03-31</c:v>
                </c:pt>
                <c:pt idx="231">
                  <c:v>2022-04-30</c:v>
                </c:pt>
                <c:pt idx="232">
                  <c:v>2022-05-31</c:v>
                </c:pt>
                <c:pt idx="233">
                  <c:v>2022-06-30</c:v>
                </c:pt>
                <c:pt idx="234">
                  <c:v>2022-07-31</c:v>
                </c:pt>
                <c:pt idx="235">
                  <c:v>2022-08-31</c:v>
                </c:pt>
                <c:pt idx="236">
                  <c:v>2022-09-30</c:v>
                </c:pt>
                <c:pt idx="237">
                  <c:v>2022-10-31</c:v>
                </c:pt>
                <c:pt idx="238">
                  <c:v>2022-11-30</c:v>
                </c:pt>
                <c:pt idx="239">
                  <c:v>2022-12-31</c:v>
                </c:pt>
                <c:pt idx="240">
                  <c:v>2023-01-31</c:v>
                </c:pt>
                <c:pt idx="241">
                  <c:v>2023-02-28</c:v>
                </c:pt>
                <c:pt idx="242">
                  <c:v>2023-03-31</c:v>
                </c:pt>
                <c:pt idx="243">
                  <c:v>2023-04-30</c:v>
                </c:pt>
                <c:pt idx="244">
                  <c:v>2023-05-31</c:v>
                </c:pt>
                <c:pt idx="245">
                  <c:v>2023-06-30</c:v>
                </c:pt>
                <c:pt idx="246">
                  <c:v>2023-07-31</c:v>
                </c:pt>
                <c:pt idx="247">
                  <c:v>2023-08-31</c:v>
                </c:pt>
                <c:pt idx="248">
                  <c:v>2023-09-30</c:v>
                </c:pt>
                <c:pt idx="249">
                  <c:v>2023-10-31</c:v>
                </c:pt>
                <c:pt idx="250">
                  <c:v>2023-11-30</c:v>
                </c:pt>
                <c:pt idx="251">
                  <c:v>2023-12-31</c:v>
                </c:pt>
                <c:pt idx="252">
                  <c:v>2024-01-31</c:v>
                </c:pt>
                <c:pt idx="253">
                  <c:v>2024-02-29</c:v>
                </c:pt>
                <c:pt idx="254">
                  <c:v>2024-03-31</c:v>
                </c:pt>
                <c:pt idx="255">
                  <c:v>2024-04-30</c:v>
                </c:pt>
                <c:pt idx="256">
                  <c:v>2024-05-31</c:v>
                </c:pt>
                <c:pt idx="257">
                  <c:v>2024-06-30</c:v>
                </c:pt>
                <c:pt idx="258">
                  <c:v>2024-07-31</c:v>
                </c:pt>
                <c:pt idx="259">
                  <c:v>2024-08-31</c:v>
                </c:pt>
                <c:pt idx="260">
                  <c:v>2024-09-30</c:v>
                </c:pt>
                <c:pt idx="261">
                  <c:v>2024-10-31</c:v>
                </c:pt>
                <c:pt idx="262">
                  <c:v>2024-11-30</c:v>
                </c:pt>
                <c:pt idx="263">
                  <c:v>2024-12-31</c:v>
                </c:pt>
                <c:pt idx="264">
                  <c:v>2025-01-31</c:v>
                </c:pt>
                <c:pt idx="265">
                  <c:v>2025-02-28</c:v>
                </c:pt>
                <c:pt idx="266">
                  <c:v>2025-03-31</c:v>
                </c:pt>
                <c:pt idx="267">
                  <c:v>2025-04-30</c:v>
                </c:pt>
                <c:pt idx="268">
                  <c:v>2025-05-31</c:v>
                </c:pt>
                <c:pt idx="269">
                  <c:v>2025-06-30</c:v>
                </c:pt>
                <c:pt idx="270">
                  <c:v>2025-07-31</c:v>
                </c:pt>
                <c:pt idx="271">
                  <c:v>2025-08-31</c:v>
                </c:pt>
                <c:pt idx="272">
                  <c:v>2025-09-30</c:v>
                </c:pt>
                <c:pt idx="273">
                  <c:v>2025-10-31</c:v>
                </c:pt>
                <c:pt idx="274">
                  <c:v>2025-11-30</c:v>
                </c:pt>
                <c:pt idx="275">
                  <c:v>2025-12-31</c:v>
                </c:pt>
                <c:pt idx="276">
                  <c:v>2026-01-31</c:v>
                </c:pt>
                <c:pt idx="277">
                  <c:v>2026-02-28</c:v>
                </c:pt>
              </c:strCache>
            </c:strRef>
          </c:cat>
          <c:val>
            <c:numRef>
              <c:f>'pricing intermédiation '!$AS$5:$AS$282</c:f>
              <c:numCache>
                <c:formatCode>0.00%</c:formatCode>
                <c:ptCount val="278"/>
                <c:pt idx="0">
                  <c:v>1.1899999999999999E-2</c:v>
                </c:pt>
                <c:pt idx="1">
                  <c:v>1.21E-2</c:v>
                </c:pt>
                <c:pt idx="2">
                  <c:v>1.1399999999999999E-2</c:v>
                </c:pt>
                <c:pt idx="3">
                  <c:v>1.1299999999999999E-2</c:v>
                </c:pt>
                <c:pt idx="4">
                  <c:v>1.1000000000000001E-2</c:v>
                </c:pt>
                <c:pt idx="5">
                  <c:v>9.8999999999999991E-3</c:v>
                </c:pt>
                <c:pt idx="6">
                  <c:v>9.300000000000001E-3</c:v>
                </c:pt>
                <c:pt idx="7">
                  <c:v>9.1999999999999998E-3</c:v>
                </c:pt>
                <c:pt idx="8">
                  <c:v>9.1000000000000004E-3</c:v>
                </c:pt>
                <c:pt idx="9">
                  <c:v>9.1999999999999998E-3</c:v>
                </c:pt>
                <c:pt idx="10">
                  <c:v>8.8999999999999999E-3</c:v>
                </c:pt>
                <c:pt idx="11">
                  <c:v>8.6E-3</c:v>
                </c:pt>
                <c:pt idx="12">
                  <c:v>8.8999999999999999E-3</c:v>
                </c:pt>
                <c:pt idx="13">
                  <c:v>8.8000000000000005E-3</c:v>
                </c:pt>
                <c:pt idx="14">
                  <c:v>8.6999999999999994E-3</c:v>
                </c:pt>
                <c:pt idx="15">
                  <c:v>8.6999999999999994E-3</c:v>
                </c:pt>
                <c:pt idx="16">
                  <c:v>8.6E-3</c:v>
                </c:pt>
                <c:pt idx="17">
                  <c:v>8.6999999999999994E-3</c:v>
                </c:pt>
                <c:pt idx="18">
                  <c:v>8.6E-3</c:v>
                </c:pt>
                <c:pt idx="19">
                  <c:v>8.6999999999999994E-3</c:v>
                </c:pt>
                <c:pt idx="20">
                  <c:v>9.0000000000000011E-3</c:v>
                </c:pt>
                <c:pt idx="21">
                  <c:v>9.0000000000000011E-3</c:v>
                </c:pt>
                <c:pt idx="22">
                  <c:v>9.0000000000000011E-3</c:v>
                </c:pt>
                <c:pt idx="23">
                  <c:v>9.1000000000000004E-3</c:v>
                </c:pt>
                <c:pt idx="24">
                  <c:v>9.3999999999999986E-3</c:v>
                </c:pt>
                <c:pt idx="25">
                  <c:v>9.3999999999999986E-3</c:v>
                </c:pt>
                <c:pt idx="26">
                  <c:v>9.3999999999999986E-3</c:v>
                </c:pt>
                <c:pt idx="27">
                  <c:v>9.4999999999999998E-3</c:v>
                </c:pt>
                <c:pt idx="28">
                  <c:v>9.4999999999999998E-3</c:v>
                </c:pt>
                <c:pt idx="29">
                  <c:v>9.3999999999999986E-3</c:v>
                </c:pt>
                <c:pt idx="30">
                  <c:v>9.3999999999999986E-3</c:v>
                </c:pt>
                <c:pt idx="31">
                  <c:v>9.7000000000000003E-3</c:v>
                </c:pt>
                <c:pt idx="32">
                  <c:v>9.7000000000000003E-3</c:v>
                </c:pt>
                <c:pt idx="33">
                  <c:v>9.7000000000000003E-3</c:v>
                </c:pt>
                <c:pt idx="34">
                  <c:v>0.01</c:v>
                </c:pt>
                <c:pt idx="35">
                  <c:v>1.0200000000000001E-2</c:v>
                </c:pt>
                <c:pt idx="36">
                  <c:v>1.0500000000000001E-2</c:v>
                </c:pt>
                <c:pt idx="37">
                  <c:v>1.0800000000000001E-2</c:v>
                </c:pt>
                <c:pt idx="38">
                  <c:v>1.15E-2</c:v>
                </c:pt>
                <c:pt idx="39">
                  <c:v>1.1599999999999999E-2</c:v>
                </c:pt>
                <c:pt idx="40">
                  <c:v>1.18E-2</c:v>
                </c:pt>
                <c:pt idx="41">
                  <c:v>1.23E-2</c:v>
                </c:pt>
                <c:pt idx="42">
                  <c:v>1.24E-2</c:v>
                </c:pt>
                <c:pt idx="43">
                  <c:v>1.32E-2</c:v>
                </c:pt>
                <c:pt idx="44">
                  <c:v>1.3600000000000001E-2</c:v>
                </c:pt>
                <c:pt idx="45">
                  <c:v>1.46E-2</c:v>
                </c:pt>
                <c:pt idx="46">
                  <c:v>1.49E-2</c:v>
                </c:pt>
                <c:pt idx="47">
                  <c:v>1.52E-2</c:v>
                </c:pt>
                <c:pt idx="48">
                  <c:v>1.61E-2</c:v>
                </c:pt>
                <c:pt idx="49">
                  <c:v>1.6399999999999998E-2</c:v>
                </c:pt>
                <c:pt idx="50">
                  <c:v>1.7100000000000001E-2</c:v>
                </c:pt>
                <c:pt idx="51">
                  <c:v>1.7500000000000002E-2</c:v>
                </c:pt>
                <c:pt idx="52">
                  <c:v>1.78E-2</c:v>
                </c:pt>
                <c:pt idx="53">
                  <c:v>1.78E-2</c:v>
                </c:pt>
                <c:pt idx="54">
                  <c:v>1.8200000000000001E-2</c:v>
                </c:pt>
                <c:pt idx="55">
                  <c:v>1.89E-2</c:v>
                </c:pt>
                <c:pt idx="56">
                  <c:v>1.9099999999999999E-2</c:v>
                </c:pt>
                <c:pt idx="57">
                  <c:v>1.9699999999999999E-2</c:v>
                </c:pt>
                <c:pt idx="58">
                  <c:v>2.0199999999999999E-2</c:v>
                </c:pt>
                <c:pt idx="59">
                  <c:v>1.95E-2</c:v>
                </c:pt>
                <c:pt idx="60">
                  <c:v>2.0199999999999999E-2</c:v>
                </c:pt>
                <c:pt idx="61">
                  <c:v>2.0199999999999999E-2</c:v>
                </c:pt>
                <c:pt idx="62">
                  <c:v>2.0299999999999999E-2</c:v>
                </c:pt>
                <c:pt idx="63">
                  <c:v>2.06E-2</c:v>
                </c:pt>
                <c:pt idx="64">
                  <c:v>2.0799999999999999E-2</c:v>
                </c:pt>
                <c:pt idx="65">
                  <c:v>2.06E-2</c:v>
                </c:pt>
                <c:pt idx="66">
                  <c:v>2.1400000000000002E-2</c:v>
                </c:pt>
                <c:pt idx="67">
                  <c:v>2.1700000000000001E-2</c:v>
                </c:pt>
                <c:pt idx="68">
                  <c:v>2.2000000000000002E-2</c:v>
                </c:pt>
                <c:pt idx="69">
                  <c:v>2.2000000000000002E-2</c:v>
                </c:pt>
                <c:pt idx="70">
                  <c:v>1.9799999999999998E-2</c:v>
                </c:pt>
                <c:pt idx="71">
                  <c:v>1.61E-2</c:v>
                </c:pt>
                <c:pt idx="72">
                  <c:v>1.26E-2</c:v>
                </c:pt>
                <c:pt idx="73">
                  <c:v>1.1000000000000001E-2</c:v>
                </c:pt>
                <c:pt idx="74">
                  <c:v>9.300000000000001E-3</c:v>
                </c:pt>
                <c:pt idx="75">
                  <c:v>7.6E-3</c:v>
                </c:pt>
                <c:pt idx="76">
                  <c:v>7.3000000000000001E-3</c:v>
                </c:pt>
                <c:pt idx="77">
                  <c:v>6.3E-3</c:v>
                </c:pt>
                <c:pt idx="78">
                  <c:v>5.6999999999999993E-3</c:v>
                </c:pt>
                <c:pt idx="79">
                  <c:v>5.4000000000000003E-3</c:v>
                </c:pt>
                <c:pt idx="80">
                  <c:v>5.1999999999999998E-3</c:v>
                </c:pt>
                <c:pt idx="81">
                  <c:v>4.8999999999999998E-3</c:v>
                </c:pt>
                <c:pt idx="82">
                  <c:v>4.7999999999999996E-3</c:v>
                </c:pt>
                <c:pt idx="83">
                  <c:v>4.6999999999999993E-3</c:v>
                </c:pt>
                <c:pt idx="84">
                  <c:v>4.5000000000000005E-3</c:v>
                </c:pt>
                <c:pt idx="85">
                  <c:v>4.4000000000000003E-3</c:v>
                </c:pt>
                <c:pt idx="86">
                  <c:v>4.4000000000000003E-3</c:v>
                </c:pt>
                <c:pt idx="87">
                  <c:v>4.3E-3</c:v>
                </c:pt>
                <c:pt idx="88">
                  <c:v>4.3E-3</c:v>
                </c:pt>
                <c:pt idx="89">
                  <c:v>4.4000000000000003E-3</c:v>
                </c:pt>
                <c:pt idx="90">
                  <c:v>4.5999999999999999E-3</c:v>
                </c:pt>
                <c:pt idx="91">
                  <c:v>4.5999999999999999E-3</c:v>
                </c:pt>
                <c:pt idx="92">
                  <c:v>4.6999999999999993E-3</c:v>
                </c:pt>
                <c:pt idx="93">
                  <c:v>5.0000000000000001E-3</c:v>
                </c:pt>
                <c:pt idx="94">
                  <c:v>5.1000000000000004E-3</c:v>
                </c:pt>
                <c:pt idx="95">
                  <c:v>5.1000000000000004E-3</c:v>
                </c:pt>
                <c:pt idx="96">
                  <c:v>5.5000000000000005E-3</c:v>
                </c:pt>
                <c:pt idx="97">
                  <c:v>5.3E-3</c:v>
                </c:pt>
                <c:pt idx="98">
                  <c:v>5.5000000000000005E-3</c:v>
                </c:pt>
                <c:pt idx="99">
                  <c:v>6.1999999999999998E-3</c:v>
                </c:pt>
                <c:pt idx="100">
                  <c:v>6.4000000000000003E-3</c:v>
                </c:pt>
                <c:pt idx="101">
                  <c:v>6.8000000000000005E-3</c:v>
                </c:pt>
                <c:pt idx="102">
                  <c:v>6.7000000000000002E-3</c:v>
                </c:pt>
                <c:pt idx="103">
                  <c:v>6.8999999999999999E-3</c:v>
                </c:pt>
                <c:pt idx="104">
                  <c:v>6.9999999999999993E-3</c:v>
                </c:pt>
                <c:pt idx="105">
                  <c:v>6.9999999999999993E-3</c:v>
                </c:pt>
                <c:pt idx="106">
                  <c:v>6.7000000000000002E-3</c:v>
                </c:pt>
                <c:pt idx="107">
                  <c:v>6.6E-3</c:v>
                </c:pt>
                <c:pt idx="108">
                  <c:v>6.1999999999999998E-3</c:v>
                </c:pt>
                <c:pt idx="109">
                  <c:v>6.0999999999999995E-3</c:v>
                </c:pt>
                <c:pt idx="110">
                  <c:v>5.8999999999999999E-3</c:v>
                </c:pt>
                <c:pt idx="111">
                  <c:v>5.6000000000000008E-3</c:v>
                </c:pt>
                <c:pt idx="112">
                  <c:v>5.5000000000000005E-3</c:v>
                </c:pt>
                <c:pt idx="113">
                  <c:v>5.3E-3</c:v>
                </c:pt>
                <c:pt idx="114">
                  <c:v>4.8999999999999998E-3</c:v>
                </c:pt>
                <c:pt idx="115">
                  <c:v>4.6999999999999993E-3</c:v>
                </c:pt>
                <c:pt idx="116">
                  <c:v>4.6999999999999993E-3</c:v>
                </c:pt>
                <c:pt idx="117">
                  <c:v>4.5999999999999999E-3</c:v>
                </c:pt>
                <c:pt idx="118">
                  <c:v>4.4000000000000003E-3</c:v>
                </c:pt>
                <c:pt idx="119">
                  <c:v>4.1999999999999997E-3</c:v>
                </c:pt>
                <c:pt idx="120">
                  <c:v>4.0000000000000001E-3</c:v>
                </c:pt>
                <c:pt idx="121">
                  <c:v>4.0000000000000001E-3</c:v>
                </c:pt>
                <c:pt idx="122">
                  <c:v>4.0000000000000001E-3</c:v>
                </c:pt>
                <c:pt idx="123">
                  <c:v>3.9000000000000003E-3</c:v>
                </c:pt>
                <c:pt idx="124">
                  <c:v>3.9000000000000003E-3</c:v>
                </c:pt>
                <c:pt idx="125">
                  <c:v>3.8E-3</c:v>
                </c:pt>
                <c:pt idx="126">
                  <c:v>3.7000000000000002E-3</c:v>
                </c:pt>
                <c:pt idx="127">
                  <c:v>3.7000000000000002E-3</c:v>
                </c:pt>
                <c:pt idx="128">
                  <c:v>3.4999999999999996E-3</c:v>
                </c:pt>
                <c:pt idx="129">
                  <c:v>3.4000000000000002E-3</c:v>
                </c:pt>
                <c:pt idx="130">
                  <c:v>3.4000000000000002E-3</c:v>
                </c:pt>
                <c:pt idx="131">
                  <c:v>3.4000000000000002E-3</c:v>
                </c:pt>
                <c:pt idx="132">
                  <c:v>3.3E-3</c:v>
                </c:pt>
                <c:pt idx="133">
                  <c:v>3.3E-3</c:v>
                </c:pt>
                <c:pt idx="134">
                  <c:v>3.4999999999999996E-3</c:v>
                </c:pt>
                <c:pt idx="135">
                  <c:v>3.4000000000000002E-3</c:v>
                </c:pt>
                <c:pt idx="136">
                  <c:v>3.4000000000000002E-3</c:v>
                </c:pt>
                <c:pt idx="137">
                  <c:v>3.0999999999999999E-3</c:v>
                </c:pt>
                <c:pt idx="138">
                  <c:v>2.8000000000000004E-3</c:v>
                </c:pt>
                <c:pt idx="139">
                  <c:v>2.8000000000000004E-3</c:v>
                </c:pt>
                <c:pt idx="140">
                  <c:v>2.5999999999999999E-3</c:v>
                </c:pt>
                <c:pt idx="141">
                  <c:v>2.3999999999999998E-3</c:v>
                </c:pt>
                <c:pt idx="142">
                  <c:v>2.3999999999999998E-3</c:v>
                </c:pt>
                <c:pt idx="143">
                  <c:v>2.3999999999999998E-3</c:v>
                </c:pt>
                <c:pt idx="144">
                  <c:v>2.3E-3</c:v>
                </c:pt>
                <c:pt idx="145">
                  <c:v>2.2000000000000001E-3</c:v>
                </c:pt>
                <c:pt idx="146">
                  <c:v>2.2000000000000001E-3</c:v>
                </c:pt>
                <c:pt idx="147">
                  <c:v>1.9E-3</c:v>
                </c:pt>
                <c:pt idx="148">
                  <c:v>1.9E-3</c:v>
                </c:pt>
                <c:pt idx="149">
                  <c:v>1.9E-3</c:v>
                </c:pt>
                <c:pt idx="150">
                  <c:v>1.8E-3</c:v>
                </c:pt>
                <c:pt idx="151">
                  <c:v>1.8E-3</c:v>
                </c:pt>
                <c:pt idx="152">
                  <c:v>1.7000000000000001E-3</c:v>
                </c:pt>
                <c:pt idx="153">
                  <c:v>1.7000000000000001E-3</c:v>
                </c:pt>
                <c:pt idx="154">
                  <c:v>1.6000000000000001E-3</c:v>
                </c:pt>
                <c:pt idx="155">
                  <c:v>1.5E-3</c:v>
                </c:pt>
                <c:pt idx="156">
                  <c:v>1.2999999999999999E-3</c:v>
                </c:pt>
                <c:pt idx="157">
                  <c:v>1.2999999999999999E-3</c:v>
                </c:pt>
                <c:pt idx="158">
                  <c:v>1.4000000000000002E-3</c:v>
                </c:pt>
                <c:pt idx="159">
                  <c:v>1.1999999999999999E-3</c:v>
                </c:pt>
                <c:pt idx="160">
                  <c:v>1.1000000000000001E-3</c:v>
                </c:pt>
                <c:pt idx="161">
                  <c:v>1.1000000000000001E-3</c:v>
                </c:pt>
                <c:pt idx="162">
                  <c:v>1E-3</c:v>
                </c:pt>
                <c:pt idx="163">
                  <c:v>8.9999999999999998E-4</c:v>
                </c:pt>
                <c:pt idx="164">
                  <c:v>8.9999999999999998E-4</c:v>
                </c:pt>
                <c:pt idx="165">
                  <c:v>8.0000000000000004E-4</c:v>
                </c:pt>
                <c:pt idx="166">
                  <c:v>7.000000000000001E-4</c:v>
                </c:pt>
                <c:pt idx="167">
                  <c:v>5.9999999999999995E-4</c:v>
                </c:pt>
                <c:pt idx="168">
                  <c:v>5.9999999999999995E-4</c:v>
                </c:pt>
                <c:pt idx="169">
                  <c:v>5.0000000000000001E-4</c:v>
                </c:pt>
                <c:pt idx="170">
                  <c:v>5.0000000000000001E-4</c:v>
                </c:pt>
                <c:pt idx="171">
                  <c:v>5.0000000000000001E-4</c:v>
                </c:pt>
                <c:pt idx="172">
                  <c:v>5.0000000000000001E-4</c:v>
                </c:pt>
                <c:pt idx="173">
                  <c:v>4.0000000000000002E-4</c:v>
                </c:pt>
                <c:pt idx="174">
                  <c:v>4.0000000000000002E-4</c:v>
                </c:pt>
                <c:pt idx="175">
                  <c:v>4.0000000000000002E-4</c:v>
                </c:pt>
                <c:pt idx="176">
                  <c:v>4.0000000000000002E-4</c:v>
                </c:pt>
                <c:pt idx="177">
                  <c:v>4.0000000000000002E-4</c:v>
                </c:pt>
                <c:pt idx="178">
                  <c:v>4.0000000000000002E-4</c:v>
                </c:pt>
                <c:pt idx="179">
                  <c:v>4.0000000000000002E-4</c:v>
                </c:pt>
                <c:pt idx="180">
                  <c:v>4.0000000000000002E-4</c:v>
                </c:pt>
                <c:pt idx="181">
                  <c:v>4.0000000000000002E-4</c:v>
                </c:pt>
                <c:pt idx="182">
                  <c:v>4.0000000000000002E-4</c:v>
                </c:pt>
                <c:pt idx="183">
                  <c:v>2.9999999999999997E-4</c:v>
                </c:pt>
                <c:pt idx="184">
                  <c:v>2.9999999999999997E-4</c:v>
                </c:pt>
                <c:pt idx="185">
                  <c:v>4.0000000000000002E-4</c:v>
                </c:pt>
                <c:pt idx="186">
                  <c:v>2.9999999999999997E-4</c:v>
                </c:pt>
                <c:pt idx="187">
                  <c:v>2.9999999999999997E-4</c:v>
                </c:pt>
                <c:pt idx="188">
                  <c:v>2.9999999999999997E-4</c:v>
                </c:pt>
                <c:pt idx="189">
                  <c:v>2.9999999999999997E-4</c:v>
                </c:pt>
                <c:pt idx="190">
                  <c:v>2.9999999999999997E-4</c:v>
                </c:pt>
                <c:pt idx="191">
                  <c:v>2.9999999999999997E-4</c:v>
                </c:pt>
                <c:pt idx="192">
                  <c:v>2.9999999999999997E-4</c:v>
                </c:pt>
                <c:pt idx="193">
                  <c:v>2.9999999999999997E-4</c:v>
                </c:pt>
                <c:pt idx="194">
                  <c:v>2.9999999999999997E-4</c:v>
                </c:pt>
                <c:pt idx="195">
                  <c:v>2.9999999999999997E-4</c:v>
                </c:pt>
                <c:pt idx="196">
                  <c:v>2.9999999999999997E-4</c:v>
                </c:pt>
                <c:pt idx="197">
                  <c:v>2.9999999999999997E-4</c:v>
                </c:pt>
                <c:pt idx="198">
                  <c:v>2.9999999999999997E-4</c:v>
                </c:pt>
                <c:pt idx="199">
                  <c:v>2.9999999999999997E-4</c:v>
                </c:pt>
                <c:pt idx="200">
                  <c:v>2.9999999999999997E-4</c:v>
                </c:pt>
                <c:pt idx="201">
                  <c:v>2.0000000000000001E-4</c:v>
                </c:pt>
                <c:pt idx="202">
                  <c:v>2.0000000000000001E-4</c:v>
                </c:pt>
                <c:pt idx="203">
                  <c:v>1E-4</c:v>
                </c:pt>
                <c:pt idx="204">
                  <c:v>1E-4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-1E-4</c:v>
                </c:pt>
                <c:pt idx="215">
                  <c:v>-1E-4</c:v>
                </c:pt>
                <c:pt idx="216">
                  <c:v>-1E-4</c:v>
                </c:pt>
                <c:pt idx="217">
                  <c:v>-1E-4</c:v>
                </c:pt>
                <c:pt idx="218">
                  <c:v>-1E-4</c:v>
                </c:pt>
                <c:pt idx="219">
                  <c:v>-1E-4</c:v>
                </c:pt>
                <c:pt idx="220">
                  <c:v>-1E-4</c:v>
                </c:pt>
                <c:pt idx="221">
                  <c:v>-2.0000000000000001E-4</c:v>
                </c:pt>
                <c:pt idx="222">
                  <c:v>-2.0000000000000001E-4</c:v>
                </c:pt>
                <c:pt idx="223">
                  <c:v>-2.9999999999999997E-4</c:v>
                </c:pt>
                <c:pt idx="224">
                  <c:v>-2.9999999999999997E-4</c:v>
                </c:pt>
                <c:pt idx="225">
                  <c:v>-2.9999999999999997E-4</c:v>
                </c:pt>
                <c:pt idx="226">
                  <c:v>-2.9999999999999997E-4</c:v>
                </c:pt>
                <c:pt idx="227">
                  <c:v>-5.0000000000000001E-4</c:v>
                </c:pt>
                <c:pt idx="228">
                  <c:v>-5.0000000000000001E-4</c:v>
                </c:pt>
                <c:pt idx="229">
                  <c:v>-5.0000000000000001E-4</c:v>
                </c:pt>
                <c:pt idx="230">
                  <c:v>-5.9999999999999995E-4</c:v>
                </c:pt>
                <c:pt idx="231">
                  <c:v>-5.0000000000000001E-4</c:v>
                </c:pt>
                <c:pt idx="232">
                  <c:v>-5.9999999999999995E-4</c:v>
                </c:pt>
                <c:pt idx="233">
                  <c:v>-5.0000000000000001E-4</c:v>
                </c:pt>
                <c:pt idx="234">
                  <c:v>0</c:v>
                </c:pt>
                <c:pt idx="235">
                  <c:v>1E-4</c:v>
                </c:pt>
                <c:pt idx="236">
                  <c:v>5.9999999999999995E-4</c:v>
                </c:pt>
                <c:pt idx="237">
                  <c:v>8.0000000000000004E-4</c:v>
                </c:pt>
                <c:pt idx="238">
                  <c:v>1.5E-3</c:v>
                </c:pt>
                <c:pt idx="239">
                  <c:v>1.9E-3</c:v>
                </c:pt>
                <c:pt idx="240">
                  <c:v>2.3E-3</c:v>
                </c:pt>
                <c:pt idx="241">
                  <c:v>3.0999999999999999E-3</c:v>
                </c:pt>
                <c:pt idx="242">
                  <c:v>4.0999999999999995E-3</c:v>
                </c:pt>
                <c:pt idx="243">
                  <c:v>4.5000000000000005E-3</c:v>
                </c:pt>
                <c:pt idx="244">
                  <c:v>4.8999999999999998E-3</c:v>
                </c:pt>
                <c:pt idx="245">
                  <c:v>5.5000000000000005E-3</c:v>
                </c:pt>
                <c:pt idx="246">
                  <c:v>6.0999999999999995E-3</c:v>
                </c:pt>
                <c:pt idx="247">
                  <c:v>6.6E-3</c:v>
                </c:pt>
                <c:pt idx="248">
                  <c:v>7.4999999999999997E-3</c:v>
                </c:pt>
                <c:pt idx="249">
                  <c:v>8.0000000000000002E-3</c:v>
                </c:pt>
                <c:pt idx="250">
                  <c:v>8.3000000000000001E-3</c:v>
                </c:pt>
                <c:pt idx="251">
                  <c:v>8.3999999999999995E-3</c:v>
                </c:pt>
                <c:pt idx="252">
                  <c:v>8.8999999999999999E-3</c:v>
                </c:pt>
                <c:pt idx="253">
                  <c:v>9.0000000000000011E-3</c:v>
                </c:pt>
                <c:pt idx="254">
                  <c:v>9.1000000000000004E-3</c:v>
                </c:pt>
                <c:pt idx="255">
                  <c:v>9.1000000000000004E-3</c:v>
                </c:pt>
                <c:pt idx="256">
                  <c:v>9.1000000000000004E-3</c:v>
                </c:pt>
                <c:pt idx="257">
                  <c:v>8.6999999999999994E-3</c:v>
                </c:pt>
                <c:pt idx="258">
                  <c:v>8.6999999999999994E-3</c:v>
                </c:pt>
                <c:pt idx="259">
                  <c:v>9.0000000000000011E-3</c:v>
                </c:pt>
                <c:pt idx="260">
                  <c:v>8.8000000000000005E-3</c:v>
                </c:pt>
                <c:pt idx="261">
                  <c:v>8.199999999999999E-3</c:v>
                </c:pt>
                <c:pt idx="262">
                  <c:v>8.1000000000000013E-3</c:v>
                </c:pt>
                <c:pt idx="263">
                  <c:v>7.7000000000000002E-3</c:v>
                </c:pt>
                <c:pt idx="264">
                  <c:v>7.6E-3</c:v>
                </c:pt>
                <c:pt idx="265">
                  <c:v>7.1999999999999998E-3</c:v>
                </c:pt>
                <c:pt idx="266">
                  <c:v>6.7000000000000002E-3</c:v>
                </c:pt>
                <c:pt idx="267">
                  <c:v>6.0000000000000001E-3</c:v>
                </c:pt>
                <c:pt idx="268">
                  <c:v>5.7999999999999996E-3</c:v>
                </c:pt>
                <c:pt idx="269">
                  <c:v>5.3E-3</c:v>
                </c:pt>
                <c:pt idx="270">
                  <c:v>5.1000000000000004E-3</c:v>
                </c:pt>
                <c:pt idx="271">
                  <c:v>5.1000000000000004E-3</c:v>
                </c:pt>
                <c:pt idx="272">
                  <c:v>5.1999999999999998E-3</c:v>
                </c:pt>
                <c:pt idx="273">
                  <c:v>5.3E-3</c:v>
                </c:pt>
                <c:pt idx="274">
                  <c:v>5.1999999999999998E-3</c:v>
                </c:pt>
                <c:pt idx="275">
                  <c:v>5.1999999999999998E-3</c:v>
                </c:pt>
                <c:pt idx="276">
                  <c:v>5.1999999999999998E-3</c:v>
                </c:pt>
                <c:pt idx="277">
                  <c:v>5.1999999999999998E-3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25-CC4E-85B3-3B4EC3204042}"/>
            </c:ext>
          </c:extLst>
        </c:ser>
        <c:ser>
          <c:idx val="2"/>
          <c:order val="2"/>
          <c:tx>
            <c:strRef>
              <c:f>'pricing intermédiation '!$AV$4</c:f>
              <c:strCache>
                <c:ptCount val="1"/>
                <c:pt idx="0">
                  <c:v>Spread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'pricing intermédiation '!$AT$5:$AT$282</c:f>
              <c:strCache>
                <c:ptCount val="278"/>
                <c:pt idx="0">
                  <c:v>2003-01-31</c:v>
                </c:pt>
                <c:pt idx="1">
                  <c:v>2003-02-28</c:v>
                </c:pt>
                <c:pt idx="2">
                  <c:v>2003-03-31</c:v>
                </c:pt>
                <c:pt idx="3">
                  <c:v>2003-04-30</c:v>
                </c:pt>
                <c:pt idx="4">
                  <c:v>2003-05-31</c:v>
                </c:pt>
                <c:pt idx="5">
                  <c:v>2003-06-30</c:v>
                </c:pt>
                <c:pt idx="6">
                  <c:v>2003-07-31</c:v>
                </c:pt>
                <c:pt idx="7">
                  <c:v>2003-08-31</c:v>
                </c:pt>
                <c:pt idx="8">
                  <c:v>2003-09-30</c:v>
                </c:pt>
                <c:pt idx="9">
                  <c:v>2003-10-31</c:v>
                </c:pt>
                <c:pt idx="10">
                  <c:v>2003-11-30</c:v>
                </c:pt>
                <c:pt idx="11">
                  <c:v>2003-12-31</c:v>
                </c:pt>
                <c:pt idx="12">
                  <c:v>2004-01-31</c:v>
                </c:pt>
                <c:pt idx="13">
                  <c:v>2004-02-29</c:v>
                </c:pt>
                <c:pt idx="14">
                  <c:v>2004-03-31</c:v>
                </c:pt>
                <c:pt idx="15">
                  <c:v>2004-04-30</c:v>
                </c:pt>
                <c:pt idx="16">
                  <c:v>2004-05-31</c:v>
                </c:pt>
                <c:pt idx="17">
                  <c:v>2004-06-30</c:v>
                </c:pt>
                <c:pt idx="18">
                  <c:v>2004-07-31</c:v>
                </c:pt>
                <c:pt idx="19">
                  <c:v>2004-08-31</c:v>
                </c:pt>
                <c:pt idx="20">
                  <c:v>2004-09-30</c:v>
                </c:pt>
                <c:pt idx="21">
                  <c:v>2004-10-31</c:v>
                </c:pt>
                <c:pt idx="22">
                  <c:v>2004-11-30</c:v>
                </c:pt>
                <c:pt idx="23">
                  <c:v>2004-12-31</c:v>
                </c:pt>
                <c:pt idx="24">
                  <c:v>2005-01-31</c:v>
                </c:pt>
                <c:pt idx="25">
                  <c:v>2005-02-28</c:v>
                </c:pt>
                <c:pt idx="26">
                  <c:v>2005-03-31</c:v>
                </c:pt>
                <c:pt idx="27">
                  <c:v>2005-04-30</c:v>
                </c:pt>
                <c:pt idx="28">
                  <c:v>2005-05-31</c:v>
                </c:pt>
                <c:pt idx="29">
                  <c:v>2005-06-30</c:v>
                </c:pt>
                <c:pt idx="30">
                  <c:v>2005-07-31</c:v>
                </c:pt>
                <c:pt idx="31">
                  <c:v>2005-08-31</c:v>
                </c:pt>
                <c:pt idx="32">
                  <c:v>2005-09-30</c:v>
                </c:pt>
                <c:pt idx="33">
                  <c:v>2005-10-31</c:v>
                </c:pt>
                <c:pt idx="34">
                  <c:v>2005-11-30</c:v>
                </c:pt>
                <c:pt idx="35">
                  <c:v>2005-12-31</c:v>
                </c:pt>
                <c:pt idx="36">
                  <c:v>2006-01-31</c:v>
                </c:pt>
                <c:pt idx="37">
                  <c:v>2006-02-28</c:v>
                </c:pt>
                <c:pt idx="38">
                  <c:v>2006-03-31</c:v>
                </c:pt>
                <c:pt idx="39">
                  <c:v>2006-04-30</c:v>
                </c:pt>
                <c:pt idx="40">
                  <c:v>2006-05-31</c:v>
                </c:pt>
                <c:pt idx="41">
                  <c:v>2006-06-30</c:v>
                </c:pt>
                <c:pt idx="42">
                  <c:v>2006-07-31</c:v>
                </c:pt>
                <c:pt idx="43">
                  <c:v>2006-08-31</c:v>
                </c:pt>
                <c:pt idx="44">
                  <c:v>2006-09-30</c:v>
                </c:pt>
                <c:pt idx="45">
                  <c:v>2006-10-31</c:v>
                </c:pt>
                <c:pt idx="46">
                  <c:v>2006-11-30</c:v>
                </c:pt>
                <c:pt idx="47">
                  <c:v>2006-12-31</c:v>
                </c:pt>
                <c:pt idx="48">
                  <c:v>2007-01-31</c:v>
                </c:pt>
                <c:pt idx="49">
                  <c:v>2007-02-28</c:v>
                </c:pt>
                <c:pt idx="50">
                  <c:v>2007-03-31</c:v>
                </c:pt>
                <c:pt idx="51">
                  <c:v>2007-04-30</c:v>
                </c:pt>
                <c:pt idx="52">
                  <c:v>2007-05-31</c:v>
                </c:pt>
                <c:pt idx="53">
                  <c:v>2007-06-30</c:v>
                </c:pt>
                <c:pt idx="54">
                  <c:v>2007-07-31</c:v>
                </c:pt>
                <c:pt idx="55">
                  <c:v>2007-08-31</c:v>
                </c:pt>
                <c:pt idx="56">
                  <c:v>2007-09-30</c:v>
                </c:pt>
                <c:pt idx="57">
                  <c:v>2007-10-31</c:v>
                </c:pt>
                <c:pt idx="58">
                  <c:v>2007-11-30</c:v>
                </c:pt>
                <c:pt idx="59">
                  <c:v>2007-12-31</c:v>
                </c:pt>
                <c:pt idx="60">
                  <c:v>2008-01-31</c:v>
                </c:pt>
                <c:pt idx="61">
                  <c:v>2008-02-29</c:v>
                </c:pt>
                <c:pt idx="62">
                  <c:v>2008-03-31</c:v>
                </c:pt>
                <c:pt idx="63">
                  <c:v>2008-04-30</c:v>
                </c:pt>
                <c:pt idx="64">
                  <c:v>2008-05-31</c:v>
                </c:pt>
                <c:pt idx="65">
                  <c:v>2008-06-30</c:v>
                </c:pt>
                <c:pt idx="66">
                  <c:v>2008-07-31</c:v>
                </c:pt>
                <c:pt idx="67">
                  <c:v>2008-08-31</c:v>
                </c:pt>
                <c:pt idx="68">
                  <c:v>2008-09-30</c:v>
                </c:pt>
                <c:pt idx="69">
                  <c:v>2008-10-31</c:v>
                </c:pt>
                <c:pt idx="70">
                  <c:v>2008-11-30</c:v>
                </c:pt>
                <c:pt idx="71">
                  <c:v>2008-12-31</c:v>
                </c:pt>
                <c:pt idx="72">
                  <c:v>2009-01-31</c:v>
                </c:pt>
                <c:pt idx="73">
                  <c:v>2009-02-28</c:v>
                </c:pt>
                <c:pt idx="74">
                  <c:v>2009-03-31</c:v>
                </c:pt>
                <c:pt idx="75">
                  <c:v>2009-04-30</c:v>
                </c:pt>
                <c:pt idx="76">
                  <c:v>2009-05-31</c:v>
                </c:pt>
                <c:pt idx="77">
                  <c:v>2009-06-30</c:v>
                </c:pt>
                <c:pt idx="78">
                  <c:v>2009-07-31</c:v>
                </c:pt>
                <c:pt idx="79">
                  <c:v>2009-08-31</c:v>
                </c:pt>
                <c:pt idx="80">
                  <c:v>2009-09-30</c:v>
                </c:pt>
                <c:pt idx="81">
                  <c:v>2009-10-31</c:v>
                </c:pt>
                <c:pt idx="82">
                  <c:v>2009-11-30</c:v>
                </c:pt>
                <c:pt idx="83">
                  <c:v>2009-12-31</c:v>
                </c:pt>
                <c:pt idx="84">
                  <c:v>2010-01-31</c:v>
                </c:pt>
                <c:pt idx="85">
                  <c:v>2010-02-28</c:v>
                </c:pt>
                <c:pt idx="86">
                  <c:v>2010-03-31</c:v>
                </c:pt>
                <c:pt idx="87">
                  <c:v>2010-04-30</c:v>
                </c:pt>
                <c:pt idx="88">
                  <c:v>2010-05-31</c:v>
                </c:pt>
                <c:pt idx="89">
                  <c:v>2010-06-30</c:v>
                </c:pt>
                <c:pt idx="90">
                  <c:v>2010-07-31</c:v>
                </c:pt>
                <c:pt idx="91">
                  <c:v>2010-08-31</c:v>
                </c:pt>
                <c:pt idx="92">
                  <c:v>2010-09-30</c:v>
                </c:pt>
                <c:pt idx="93">
                  <c:v>2010-10-31</c:v>
                </c:pt>
                <c:pt idx="94">
                  <c:v>2010-11-30</c:v>
                </c:pt>
                <c:pt idx="95">
                  <c:v>2010-12-31</c:v>
                </c:pt>
                <c:pt idx="96">
                  <c:v>2011-01-31</c:v>
                </c:pt>
                <c:pt idx="97">
                  <c:v>2011-02-28</c:v>
                </c:pt>
                <c:pt idx="98">
                  <c:v>2011-03-31</c:v>
                </c:pt>
                <c:pt idx="99">
                  <c:v>2011-04-30</c:v>
                </c:pt>
                <c:pt idx="100">
                  <c:v>2011-05-31</c:v>
                </c:pt>
                <c:pt idx="101">
                  <c:v>2011-06-30</c:v>
                </c:pt>
                <c:pt idx="102">
                  <c:v>2011-07-31</c:v>
                </c:pt>
                <c:pt idx="103">
                  <c:v>2011-08-31</c:v>
                </c:pt>
                <c:pt idx="104">
                  <c:v>2011-09-30</c:v>
                </c:pt>
                <c:pt idx="105">
                  <c:v>2011-10-31</c:v>
                </c:pt>
                <c:pt idx="106">
                  <c:v>2011-11-30</c:v>
                </c:pt>
                <c:pt idx="107">
                  <c:v>2011-12-31</c:v>
                </c:pt>
                <c:pt idx="108">
                  <c:v>2012-01-31</c:v>
                </c:pt>
                <c:pt idx="109">
                  <c:v>2012-02-29</c:v>
                </c:pt>
                <c:pt idx="110">
                  <c:v>2012-03-31</c:v>
                </c:pt>
                <c:pt idx="111">
                  <c:v>2012-04-30</c:v>
                </c:pt>
                <c:pt idx="112">
                  <c:v>2012-05-31</c:v>
                </c:pt>
                <c:pt idx="113">
                  <c:v>2012-06-30</c:v>
                </c:pt>
                <c:pt idx="114">
                  <c:v>2012-07-31</c:v>
                </c:pt>
                <c:pt idx="115">
                  <c:v>2012-08-31</c:v>
                </c:pt>
                <c:pt idx="116">
                  <c:v>2012-09-30</c:v>
                </c:pt>
                <c:pt idx="117">
                  <c:v>2012-10-31</c:v>
                </c:pt>
                <c:pt idx="118">
                  <c:v>2012-11-30</c:v>
                </c:pt>
                <c:pt idx="119">
                  <c:v>2012-12-31</c:v>
                </c:pt>
                <c:pt idx="120">
                  <c:v>2013-01-31</c:v>
                </c:pt>
                <c:pt idx="121">
                  <c:v>2013-02-28</c:v>
                </c:pt>
                <c:pt idx="122">
                  <c:v>2013-03-31</c:v>
                </c:pt>
                <c:pt idx="123">
                  <c:v>2013-04-30</c:v>
                </c:pt>
                <c:pt idx="124">
                  <c:v>2013-05-31</c:v>
                </c:pt>
                <c:pt idx="125">
                  <c:v>2013-06-30</c:v>
                </c:pt>
                <c:pt idx="126">
                  <c:v>2013-07-31</c:v>
                </c:pt>
                <c:pt idx="127">
                  <c:v>2013-08-31</c:v>
                </c:pt>
                <c:pt idx="128">
                  <c:v>2013-09-30</c:v>
                </c:pt>
                <c:pt idx="129">
                  <c:v>2013-10-31</c:v>
                </c:pt>
                <c:pt idx="130">
                  <c:v>2013-11-30</c:v>
                </c:pt>
                <c:pt idx="131">
                  <c:v>2013-12-31</c:v>
                </c:pt>
                <c:pt idx="132">
                  <c:v>2014-01-31</c:v>
                </c:pt>
                <c:pt idx="133">
                  <c:v>2014-02-28</c:v>
                </c:pt>
                <c:pt idx="134">
                  <c:v>2014-03-31</c:v>
                </c:pt>
                <c:pt idx="135">
                  <c:v>2014-04-30</c:v>
                </c:pt>
                <c:pt idx="136">
                  <c:v>2014-05-31</c:v>
                </c:pt>
                <c:pt idx="137">
                  <c:v>2014-06-30</c:v>
                </c:pt>
                <c:pt idx="138">
                  <c:v>2014-07-31</c:v>
                </c:pt>
                <c:pt idx="139">
                  <c:v>2014-08-31</c:v>
                </c:pt>
                <c:pt idx="140">
                  <c:v>2014-09-30</c:v>
                </c:pt>
                <c:pt idx="141">
                  <c:v>2014-10-31</c:v>
                </c:pt>
                <c:pt idx="142">
                  <c:v>2014-11-30</c:v>
                </c:pt>
                <c:pt idx="143">
                  <c:v>2014-12-31</c:v>
                </c:pt>
                <c:pt idx="144">
                  <c:v>2015-01-31</c:v>
                </c:pt>
                <c:pt idx="145">
                  <c:v>2015-02-28</c:v>
                </c:pt>
                <c:pt idx="146">
                  <c:v>2015-03-31</c:v>
                </c:pt>
                <c:pt idx="147">
                  <c:v>2015-04-30</c:v>
                </c:pt>
                <c:pt idx="148">
                  <c:v>2015-05-31</c:v>
                </c:pt>
                <c:pt idx="149">
                  <c:v>2015-06-30</c:v>
                </c:pt>
                <c:pt idx="150">
                  <c:v>2015-07-31</c:v>
                </c:pt>
                <c:pt idx="151">
                  <c:v>2015-08-31</c:v>
                </c:pt>
                <c:pt idx="152">
                  <c:v>2015-09-30</c:v>
                </c:pt>
                <c:pt idx="153">
                  <c:v>2015-10-31</c:v>
                </c:pt>
                <c:pt idx="154">
                  <c:v>2015-11-30</c:v>
                </c:pt>
                <c:pt idx="155">
                  <c:v>2015-12-31</c:v>
                </c:pt>
                <c:pt idx="156">
                  <c:v>2016-01-31</c:v>
                </c:pt>
                <c:pt idx="157">
                  <c:v>2016-02-29</c:v>
                </c:pt>
                <c:pt idx="158">
                  <c:v>2016-03-31</c:v>
                </c:pt>
                <c:pt idx="159">
                  <c:v>2016-04-30</c:v>
                </c:pt>
                <c:pt idx="160">
                  <c:v>2016-05-31</c:v>
                </c:pt>
                <c:pt idx="161">
                  <c:v>2016-06-30</c:v>
                </c:pt>
                <c:pt idx="162">
                  <c:v>2016-07-31</c:v>
                </c:pt>
                <c:pt idx="163">
                  <c:v>2016-08-31</c:v>
                </c:pt>
                <c:pt idx="164">
                  <c:v>2016-09-30</c:v>
                </c:pt>
                <c:pt idx="165">
                  <c:v>2016-10-31</c:v>
                </c:pt>
                <c:pt idx="166">
                  <c:v>2016-11-30</c:v>
                </c:pt>
                <c:pt idx="167">
                  <c:v>2016-12-31</c:v>
                </c:pt>
                <c:pt idx="168">
                  <c:v>2017-01-31</c:v>
                </c:pt>
                <c:pt idx="169">
                  <c:v>2017-02-28</c:v>
                </c:pt>
                <c:pt idx="170">
                  <c:v>2017-03-31</c:v>
                </c:pt>
                <c:pt idx="171">
                  <c:v>2017-04-30</c:v>
                </c:pt>
                <c:pt idx="172">
                  <c:v>2017-05-31</c:v>
                </c:pt>
                <c:pt idx="173">
                  <c:v>2017-06-30</c:v>
                </c:pt>
                <c:pt idx="174">
                  <c:v>2017-07-31</c:v>
                </c:pt>
                <c:pt idx="175">
                  <c:v>2017-08-31</c:v>
                </c:pt>
                <c:pt idx="176">
                  <c:v>2017-09-30</c:v>
                </c:pt>
                <c:pt idx="177">
                  <c:v>2017-10-31</c:v>
                </c:pt>
                <c:pt idx="178">
                  <c:v>2017-11-30</c:v>
                </c:pt>
                <c:pt idx="179">
                  <c:v>2017-12-31</c:v>
                </c:pt>
                <c:pt idx="180">
                  <c:v>2018-01-31</c:v>
                </c:pt>
                <c:pt idx="181">
                  <c:v>2018-02-28</c:v>
                </c:pt>
                <c:pt idx="182">
                  <c:v>2018-03-31</c:v>
                </c:pt>
                <c:pt idx="183">
                  <c:v>2018-04-30</c:v>
                </c:pt>
                <c:pt idx="184">
                  <c:v>2018-05-31</c:v>
                </c:pt>
                <c:pt idx="185">
                  <c:v>2018-06-30</c:v>
                </c:pt>
                <c:pt idx="186">
                  <c:v>2018-07-31</c:v>
                </c:pt>
                <c:pt idx="187">
                  <c:v>2018-08-31</c:v>
                </c:pt>
                <c:pt idx="188">
                  <c:v>2018-09-30</c:v>
                </c:pt>
                <c:pt idx="189">
                  <c:v>2018-10-31</c:v>
                </c:pt>
                <c:pt idx="190">
                  <c:v>2018-11-30</c:v>
                </c:pt>
                <c:pt idx="191">
                  <c:v>2018-12-31</c:v>
                </c:pt>
                <c:pt idx="192">
                  <c:v>2019-01-31</c:v>
                </c:pt>
                <c:pt idx="193">
                  <c:v>2019-02-28</c:v>
                </c:pt>
                <c:pt idx="194">
                  <c:v>2019-03-31</c:v>
                </c:pt>
                <c:pt idx="195">
                  <c:v>2019-04-30</c:v>
                </c:pt>
                <c:pt idx="196">
                  <c:v>2019-05-31</c:v>
                </c:pt>
                <c:pt idx="197">
                  <c:v>2019-06-30</c:v>
                </c:pt>
                <c:pt idx="198">
                  <c:v>2019-07-31</c:v>
                </c:pt>
                <c:pt idx="199">
                  <c:v>2019-08-31</c:v>
                </c:pt>
                <c:pt idx="200">
                  <c:v>2019-09-30</c:v>
                </c:pt>
                <c:pt idx="201">
                  <c:v>2019-10-31</c:v>
                </c:pt>
                <c:pt idx="202">
                  <c:v>2019-11-30</c:v>
                </c:pt>
                <c:pt idx="203">
                  <c:v>2019-12-31</c:v>
                </c:pt>
                <c:pt idx="204">
                  <c:v>2020-01-31</c:v>
                </c:pt>
                <c:pt idx="205">
                  <c:v>2020-02-29</c:v>
                </c:pt>
                <c:pt idx="206">
                  <c:v>2020-03-31</c:v>
                </c:pt>
                <c:pt idx="207">
                  <c:v>2020-04-30</c:v>
                </c:pt>
                <c:pt idx="208">
                  <c:v>2020-05-31</c:v>
                </c:pt>
                <c:pt idx="209">
                  <c:v>2020-06-30</c:v>
                </c:pt>
                <c:pt idx="210">
                  <c:v>2020-07-31</c:v>
                </c:pt>
                <c:pt idx="211">
                  <c:v>2020-08-31</c:v>
                </c:pt>
                <c:pt idx="212">
                  <c:v>2020-09-30</c:v>
                </c:pt>
                <c:pt idx="213">
                  <c:v>2020-10-31</c:v>
                </c:pt>
                <c:pt idx="214">
                  <c:v>2020-11-30</c:v>
                </c:pt>
                <c:pt idx="215">
                  <c:v>2020-12-31</c:v>
                </c:pt>
                <c:pt idx="216">
                  <c:v>2021-01-31</c:v>
                </c:pt>
                <c:pt idx="217">
                  <c:v>2021-02-28</c:v>
                </c:pt>
                <c:pt idx="218">
                  <c:v>2021-03-31</c:v>
                </c:pt>
                <c:pt idx="219">
                  <c:v>2021-04-30</c:v>
                </c:pt>
                <c:pt idx="220">
                  <c:v>2021-05-31</c:v>
                </c:pt>
                <c:pt idx="221">
                  <c:v>2021-06-30</c:v>
                </c:pt>
                <c:pt idx="222">
                  <c:v>2021-07-31</c:v>
                </c:pt>
                <c:pt idx="223">
                  <c:v>2021-08-31</c:v>
                </c:pt>
                <c:pt idx="224">
                  <c:v>2021-09-30</c:v>
                </c:pt>
                <c:pt idx="225">
                  <c:v>2021-10-31</c:v>
                </c:pt>
                <c:pt idx="226">
                  <c:v>2021-11-30</c:v>
                </c:pt>
                <c:pt idx="227">
                  <c:v>2021-12-31</c:v>
                </c:pt>
                <c:pt idx="228">
                  <c:v>2022-01-31</c:v>
                </c:pt>
                <c:pt idx="229">
                  <c:v>2022-02-28</c:v>
                </c:pt>
                <c:pt idx="230">
                  <c:v>2022-03-31</c:v>
                </c:pt>
                <c:pt idx="231">
                  <c:v>2022-04-30</c:v>
                </c:pt>
                <c:pt idx="232">
                  <c:v>2022-05-31</c:v>
                </c:pt>
                <c:pt idx="233">
                  <c:v>2022-06-30</c:v>
                </c:pt>
                <c:pt idx="234">
                  <c:v>2022-07-31</c:v>
                </c:pt>
                <c:pt idx="235">
                  <c:v>2022-08-31</c:v>
                </c:pt>
                <c:pt idx="236">
                  <c:v>2022-09-30</c:v>
                </c:pt>
                <c:pt idx="237">
                  <c:v>2022-10-31</c:v>
                </c:pt>
                <c:pt idx="238">
                  <c:v>2022-11-30</c:v>
                </c:pt>
                <c:pt idx="239">
                  <c:v>2022-12-31</c:v>
                </c:pt>
                <c:pt idx="240">
                  <c:v>2023-01-31</c:v>
                </c:pt>
                <c:pt idx="241">
                  <c:v>2023-02-28</c:v>
                </c:pt>
                <c:pt idx="242">
                  <c:v>2023-03-31</c:v>
                </c:pt>
                <c:pt idx="243">
                  <c:v>2023-04-30</c:v>
                </c:pt>
                <c:pt idx="244">
                  <c:v>2023-05-31</c:v>
                </c:pt>
                <c:pt idx="245">
                  <c:v>2023-06-30</c:v>
                </c:pt>
                <c:pt idx="246">
                  <c:v>2023-07-31</c:v>
                </c:pt>
                <c:pt idx="247">
                  <c:v>2023-08-31</c:v>
                </c:pt>
                <c:pt idx="248">
                  <c:v>2023-09-30</c:v>
                </c:pt>
                <c:pt idx="249">
                  <c:v>2023-10-31</c:v>
                </c:pt>
                <c:pt idx="250">
                  <c:v>2023-11-30</c:v>
                </c:pt>
                <c:pt idx="251">
                  <c:v>2023-12-31</c:v>
                </c:pt>
                <c:pt idx="252">
                  <c:v>2024-01-31</c:v>
                </c:pt>
                <c:pt idx="253">
                  <c:v>2024-02-29</c:v>
                </c:pt>
                <c:pt idx="254">
                  <c:v>2024-03-31</c:v>
                </c:pt>
                <c:pt idx="255">
                  <c:v>2024-04-30</c:v>
                </c:pt>
                <c:pt idx="256">
                  <c:v>2024-05-31</c:v>
                </c:pt>
                <c:pt idx="257">
                  <c:v>2024-06-30</c:v>
                </c:pt>
                <c:pt idx="258">
                  <c:v>2024-07-31</c:v>
                </c:pt>
                <c:pt idx="259">
                  <c:v>2024-08-31</c:v>
                </c:pt>
                <c:pt idx="260">
                  <c:v>2024-09-30</c:v>
                </c:pt>
                <c:pt idx="261">
                  <c:v>2024-10-31</c:v>
                </c:pt>
                <c:pt idx="262">
                  <c:v>2024-11-30</c:v>
                </c:pt>
                <c:pt idx="263">
                  <c:v>2024-12-31</c:v>
                </c:pt>
                <c:pt idx="264">
                  <c:v>2025-01-31</c:v>
                </c:pt>
                <c:pt idx="265">
                  <c:v>2025-02-28</c:v>
                </c:pt>
                <c:pt idx="266">
                  <c:v>2025-03-31</c:v>
                </c:pt>
                <c:pt idx="267">
                  <c:v>2025-04-30</c:v>
                </c:pt>
                <c:pt idx="268">
                  <c:v>2025-05-31</c:v>
                </c:pt>
                <c:pt idx="269">
                  <c:v>2025-06-30</c:v>
                </c:pt>
                <c:pt idx="270">
                  <c:v>2025-07-31</c:v>
                </c:pt>
                <c:pt idx="271">
                  <c:v>2025-08-31</c:v>
                </c:pt>
                <c:pt idx="272">
                  <c:v>2025-09-30</c:v>
                </c:pt>
                <c:pt idx="273">
                  <c:v>2025-10-31</c:v>
                </c:pt>
                <c:pt idx="274">
                  <c:v>2025-11-30</c:v>
                </c:pt>
                <c:pt idx="275">
                  <c:v>2025-12-31</c:v>
                </c:pt>
                <c:pt idx="276">
                  <c:v>2026-01-31</c:v>
                </c:pt>
                <c:pt idx="277">
                  <c:v>2026-02-28</c:v>
                </c:pt>
              </c:strCache>
            </c:strRef>
          </c:cat>
          <c:val>
            <c:numRef>
              <c:f>'pricing intermédiation '!$AV$5:$AV$282</c:f>
              <c:numCache>
                <c:formatCode>0.00%</c:formatCode>
                <c:ptCount val="278"/>
                <c:pt idx="0">
                  <c:v>3.3500000000000002E-2</c:v>
                </c:pt>
                <c:pt idx="1">
                  <c:v>3.2500000000000001E-2</c:v>
                </c:pt>
                <c:pt idx="2">
                  <c:v>3.2499999999999994E-2</c:v>
                </c:pt>
                <c:pt idx="3">
                  <c:v>3.2000000000000001E-2</c:v>
                </c:pt>
                <c:pt idx="4">
                  <c:v>3.1599999999999996E-2</c:v>
                </c:pt>
                <c:pt idx="5">
                  <c:v>3.0199999999999998E-2</c:v>
                </c:pt>
                <c:pt idx="6">
                  <c:v>0.03</c:v>
                </c:pt>
                <c:pt idx="7">
                  <c:v>3.0499999999999999E-2</c:v>
                </c:pt>
                <c:pt idx="8">
                  <c:v>3.0200000000000001E-2</c:v>
                </c:pt>
                <c:pt idx="9">
                  <c:v>3.0100000000000002E-2</c:v>
                </c:pt>
                <c:pt idx="10">
                  <c:v>2.9900000000000003E-2</c:v>
                </c:pt>
                <c:pt idx="11">
                  <c:v>3.0599999999999999E-2</c:v>
                </c:pt>
                <c:pt idx="12">
                  <c:v>3.0200000000000005E-2</c:v>
                </c:pt>
                <c:pt idx="13">
                  <c:v>0.03</c:v>
                </c:pt>
                <c:pt idx="14">
                  <c:v>2.9499999999999998E-2</c:v>
                </c:pt>
                <c:pt idx="15">
                  <c:v>2.9600000000000001E-2</c:v>
                </c:pt>
                <c:pt idx="16">
                  <c:v>2.9899999999999999E-2</c:v>
                </c:pt>
                <c:pt idx="17">
                  <c:v>2.9499999999999998E-2</c:v>
                </c:pt>
                <c:pt idx="18">
                  <c:v>2.9799999999999997E-2</c:v>
                </c:pt>
                <c:pt idx="19">
                  <c:v>2.9499999999999998E-2</c:v>
                </c:pt>
                <c:pt idx="20">
                  <c:v>2.9499999999999998E-2</c:v>
                </c:pt>
                <c:pt idx="21">
                  <c:v>2.93E-2</c:v>
                </c:pt>
                <c:pt idx="22">
                  <c:v>2.8999999999999998E-2</c:v>
                </c:pt>
                <c:pt idx="23">
                  <c:v>2.87E-2</c:v>
                </c:pt>
                <c:pt idx="24">
                  <c:v>2.86E-2</c:v>
                </c:pt>
                <c:pt idx="25">
                  <c:v>2.86E-2</c:v>
                </c:pt>
                <c:pt idx="26">
                  <c:v>2.8500000000000004E-2</c:v>
                </c:pt>
                <c:pt idx="27">
                  <c:v>2.7999999999999997E-2</c:v>
                </c:pt>
                <c:pt idx="28">
                  <c:v>2.76E-2</c:v>
                </c:pt>
                <c:pt idx="29">
                  <c:v>2.7200000000000002E-2</c:v>
                </c:pt>
                <c:pt idx="30">
                  <c:v>2.7200000000000002E-2</c:v>
                </c:pt>
                <c:pt idx="31">
                  <c:v>2.6999999999999996E-2</c:v>
                </c:pt>
                <c:pt idx="32">
                  <c:v>2.69E-2</c:v>
                </c:pt>
                <c:pt idx="33">
                  <c:v>2.6999999999999996E-2</c:v>
                </c:pt>
                <c:pt idx="34">
                  <c:v>2.7699999999999995E-2</c:v>
                </c:pt>
                <c:pt idx="35">
                  <c:v>2.81E-2</c:v>
                </c:pt>
                <c:pt idx="36">
                  <c:v>2.8199999999999996E-2</c:v>
                </c:pt>
                <c:pt idx="37">
                  <c:v>2.87E-2</c:v>
                </c:pt>
                <c:pt idx="38">
                  <c:v>2.9300000000000003E-2</c:v>
                </c:pt>
                <c:pt idx="39">
                  <c:v>2.98E-2</c:v>
                </c:pt>
                <c:pt idx="40">
                  <c:v>3.0100000000000009E-2</c:v>
                </c:pt>
                <c:pt idx="41">
                  <c:v>3.0600000000000002E-2</c:v>
                </c:pt>
                <c:pt idx="42">
                  <c:v>3.1499999999999993E-2</c:v>
                </c:pt>
                <c:pt idx="43">
                  <c:v>3.1799999999999995E-2</c:v>
                </c:pt>
                <c:pt idx="44">
                  <c:v>3.1800000000000002E-2</c:v>
                </c:pt>
                <c:pt idx="45">
                  <c:v>3.2399999999999998E-2</c:v>
                </c:pt>
                <c:pt idx="46">
                  <c:v>3.3000000000000002E-2</c:v>
                </c:pt>
                <c:pt idx="47">
                  <c:v>3.3700000000000001E-2</c:v>
                </c:pt>
                <c:pt idx="48">
                  <c:v>3.3000000000000002E-2</c:v>
                </c:pt>
                <c:pt idx="49">
                  <c:v>3.3500000000000002E-2</c:v>
                </c:pt>
                <c:pt idx="50">
                  <c:v>3.39E-2</c:v>
                </c:pt>
                <c:pt idx="51">
                  <c:v>3.4000000000000002E-2</c:v>
                </c:pt>
                <c:pt idx="52">
                  <c:v>3.39E-2</c:v>
                </c:pt>
                <c:pt idx="53">
                  <c:v>3.5199999999999995E-2</c:v>
                </c:pt>
                <c:pt idx="54">
                  <c:v>3.5199999999999995E-2</c:v>
                </c:pt>
                <c:pt idx="55">
                  <c:v>3.56E-2</c:v>
                </c:pt>
                <c:pt idx="56">
                  <c:v>3.7199999999999997E-2</c:v>
                </c:pt>
                <c:pt idx="57">
                  <c:v>3.6000000000000004E-2</c:v>
                </c:pt>
                <c:pt idx="58">
                  <c:v>3.5500000000000004E-2</c:v>
                </c:pt>
                <c:pt idx="59">
                  <c:v>3.78E-2</c:v>
                </c:pt>
                <c:pt idx="60">
                  <c:v>3.5699999999999996E-2</c:v>
                </c:pt>
                <c:pt idx="61">
                  <c:v>3.5000000000000003E-2</c:v>
                </c:pt>
                <c:pt idx="62">
                  <c:v>3.5900000000000001E-2</c:v>
                </c:pt>
                <c:pt idx="63">
                  <c:v>3.6499999999999998E-2</c:v>
                </c:pt>
                <c:pt idx="64">
                  <c:v>3.6400000000000002E-2</c:v>
                </c:pt>
                <c:pt idx="65">
                  <c:v>3.7399999999999996E-2</c:v>
                </c:pt>
                <c:pt idx="66">
                  <c:v>3.7499999999999992E-2</c:v>
                </c:pt>
                <c:pt idx="67">
                  <c:v>3.7099999999999994E-2</c:v>
                </c:pt>
                <c:pt idx="68">
                  <c:v>3.8300000000000001E-2</c:v>
                </c:pt>
                <c:pt idx="69">
                  <c:v>3.8099999999999995E-2</c:v>
                </c:pt>
                <c:pt idx="70">
                  <c:v>3.4800000000000005E-2</c:v>
                </c:pt>
                <c:pt idx="71">
                  <c:v>3.3100000000000004E-2</c:v>
                </c:pt>
                <c:pt idx="72">
                  <c:v>2.98E-2</c:v>
                </c:pt>
                <c:pt idx="73">
                  <c:v>2.7799999999999998E-2</c:v>
                </c:pt>
                <c:pt idx="74">
                  <c:v>2.69E-2</c:v>
                </c:pt>
                <c:pt idx="75">
                  <c:v>2.5600000000000001E-2</c:v>
                </c:pt>
                <c:pt idx="76">
                  <c:v>2.5399999999999999E-2</c:v>
                </c:pt>
                <c:pt idx="77">
                  <c:v>2.6299999999999997E-2</c:v>
                </c:pt>
                <c:pt idx="78">
                  <c:v>2.4999999999999998E-2</c:v>
                </c:pt>
                <c:pt idx="79">
                  <c:v>2.4399999999999998E-2</c:v>
                </c:pt>
                <c:pt idx="80">
                  <c:v>2.35E-2</c:v>
                </c:pt>
                <c:pt idx="81">
                  <c:v>2.4E-2</c:v>
                </c:pt>
                <c:pt idx="82">
                  <c:v>2.4500000000000004E-2</c:v>
                </c:pt>
                <c:pt idx="83">
                  <c:v>2.3800000000000002E-2</c:v>
                </c:pt>
                <c:pt idx="84">
                  <c:v>2.3299999999999998E-2</c:v>
                </c:pt>
                <c:pt idx="85">
                  <c:v>2.3299999999999998E-2</c:v>
                </c:pt>
                <c:pt idx="86">
                  <c:v>2.3099999999999999E-2</c:v>
                </c:pt>
                <c:pt idx="87">
                  <c:v>2.3300000000000001E-2</c:v>
                </c:pt>
                <c:pt idx="88">
                  <c:v>2.3100000000000002E-2</c:v>
                </c:pt>
                <c:pt idx="89">
                  <c:v>2.3999999999999997E-2</c:v>
                </c:pt>
                <c:pt idx="90">
                  <c:v>2.4199999999999999E-2</c:v>
                </c:pt>
                <c:pt idx="91">
                  <c:v>2.4799999999999999E-2</c:v>
                </c:pt>
                <c:pt idx="92">
                  <c:v>2.47E-2</c:v>
                </c:pt>
                <c:pt idx="93">
                  <c:v>2.5099999999999997E-2</c:v>
                </c:pt>
                <c:pt idx="94">
                  <c:v>2.5599999999999998E-2</c:v>
                </c:pt>
                <c:pt idx="95">
                  <c:v>2.6200000000000001E-2</c:v>
                </c:pt>
                <c:pt idx="96">
                  <c:v>2.58E-2</c:v>
                </c:pt>
                <c:pt idx="97">
                  <c:v>2.7299999999999998E-2</c:v>
                </c:pt>
                <c:pt idx="98">
                  <c:v>2.7399999999999997E-2</c:v>
                </c:pt>
                <c:pt idx="99">
                  <c:v>2.8300000000000002E-2</c:v>
                </c:pt>
                <c:pt idx="100">
                  <c:v>2.8000000000000001E-2</c:v>
                </c:pt>
                <c:pt idx="101">
                  <c:v>2.86E-2</c:v>
                </c:pt>
                <c:pt idx="102">
                  <c:v>2.9300000000000003E-2</c:v>
                </c:pt>
                <c:pt idx="103">
                  <c:v>2.9100000000000004E-2</c:v>
                </c:pt>
                <c:pt idx="104">
                  <c:v>2.9100000000000001E-2</c:v>
                </c:pt>
                <c:pt idx="105">
                  <c:v>3.0000000000000006E-2</c:v>
                </c:pt>
                <c:pt idx="106">
                  <c:v>2.9700000000000001E-2</c:v>
                </c:pt>
                <c:pt idx="107">
                  <c:v>3.0600000000000002E-2</c:v>
                </c:pt>
                <c:pt idx="108">
                  <c:v>2.92E-2</c:v>
                </c:pt>
                <c:pt idx="109">
                  <c:v>2.86E-2</c:v>
                </c:pt>
                <c:pt idx="110">
                  <c:v>2.7699999999999999E-2</c:v>
                </c:pt>
                <c:pt idx="111">
                  <c:v>2.7900000000000001E-2</c:v>
                </c:pt>
                <c:pt idx="112">
                  <c:v>2.7800000000000002E-2</c:v>
                </c:pt>
                <c:pt idx="113">
                  <c:v>2.7499999999999997E-2</c:v>
                </c:pt>
                <c:pt idx="114">
                  <c:v>2.6799999999999997E-2</c:v>
                </c:pt>
                <c:pt idx="115">
                  <c:v>2.58E-2</c:v>
                </c:pt>
                <c:pt idx="116">
                  <c:v>2.5599999999999998E-2</c:v>
                </c:pt>
                <c:pt idx="117">
                  <c:v>2.58E-2</c:v>
                </c:pt>
                <c:pt idx="118">
                  <c:v>2.58E-2</c:v>
                </c:pt>
                <c:pt idx="119">
                  <c:v>2.6000000000000002E-2</c:v>
                </c:pt>
                <c:pt idx="120">
                  <c:v>2.6200000000000001E-2</c:v>
                </c:pt>
                <c:pt idx="121">
                  <c:v>2.5900000000000003E-2</c:v>
                </c:pt>
                <c:pt idx="122">
                  <c:v>2.58E-2</c:v>
                </c:pt>
                <c:pt idx="123">
                  <c:v>2.6399999999999996E-2</c:v>
                </c:pt>
                <c:pt idx="124">
                  <c:v>2.6000000000000002E-2</c:v>
                </c:pt>
                <c:pt idx="125">
                  <c:v>2.5399999999999999E-2</c:v>
                </c:pt>
                <c:pt idx="126">
                  <c:v>2.6200000000000001E-2</c:v>
                </c:pt>
                <c:pt idx="127">
                  <c:v>2.5600000000000005E-2</c:v>
                </c:pt>
                <c:pt idx="128">
                  <c:v>2.5899999999999999E-2</c:v>
                </c:pt>
                <c:pt idx="129">
                  <c:v>2.6800000000000001E-2</c:v>
                </c:pt>
                <c:pt idx="130">
                  <c:v>2.6500000000000003E-2</c:v>
                </c:pt>
                <c:pt idx="131">
                  <c:v>2.6100000000000002E-2</c:v>
                </c:pt>
                <c:pt idx="132">
                  <c:v>2.6600000000000002E-2</c:v>
                </c:pt>
                <c:pt idx="133">
                  <c:v>2.6499999999999999E-2</c:v>
                </c:pt>
                <c:pt idx="134">
                  <c:v>2.6599999999999999E-2</c:v>
                </c:pt>
                <c:pt idx="135">
                  <c:v>2.6599999999999999E-2</c:v>
                </c:pt>
                <c:pt idx="136">
                  <c:v>2.5999999999999999E-2</c:v>
                </c:pt>
                <c:pt idx="137">
                  <c:v>2.5200000000000004E-2</c:v>
                </c:pt>
                <c:pt idx="138">
                  <c:v>2.5100000000000001E-2</c:v>
                </c:pt>
                <c:pt idx="139">
                  <c:v>2.4299999999999999E-2</c:v>
                </c:pt>
                <c:pt idx="140">
                  <c:v>2.4199999999999999E-2</c:v>
                </c:pt>
                <c:pt idx="141">
                  <c:v>2.35E-2</c:v>
                </c:pt>
                <c:pt idx="142">
                  <c:v>2.2699999999999998E-2</c:v>
                </c:pt>
                <c:pt idx="143">
                  <c:v>2.2100000000000002E-2</c:v>
                </c:pt>
                <c:pt idx="144">
                  <c:v>2.2200000000000001E-2</c:v>
                </c:pt>
                <c:pt idx="145">
                  <c:v>2.1599999999999998E-2</c:v>
                </c:pt>
                <c:pt idx="146">
                  <c:v>2.1500000000000002E-2</c:v>
                </c:pt>
                <c:pt idx="147">
                  <c:v>2.1600000000000001E-2</c:v>
                </c:pt>
                <c:pt idx="148">
                  <c:v>2.0800000000000003E-2</c:v>
                </c:pt>
                <c:pt idx="149">
                  <c:v>2.06E-2</c:v>
                </c:pt>
                <c:pt idx="150">
                  <c:v>0.02</c:v>
                </c:pt>
                <c:pt idx="151">
                  <c:v>1.9800000000000002E-2</c:v>
                </c:pt>
                <c:pt idx="152">
                  <c:v>2.06E-2</c:v>
                </c:pt>
                <c:pt idx="153">
                  <c:v>1.9900000000000001E-2</c:v>
                </c:pt>
                <c:pt idx="154">
                  <c:v>1.9800000000000002E-2</c:v>
                </c:pt>
                <c:pt idx="155">
                  <c:v>1.95E-2</c:v>
                </c:pt>
                <c:pt idx="156">
                  <c:v>1.9799999999999998E-2</c:v>
                </c:pt>
                <c:pt idx="157">
                  <c:v>1.9E-2</c:v>
                </c:pt>
                <c:pt idx="158">
                  <c:v>1.9099999999999999E-2</c:v>
                </c:pt>
                <c:pt idx="159">
                  <c:v>1.8899999999999997E-2</c:v>
                </c:pt>
                <c:pt idx="160">
                  <c:v>1.8099999999999998E-2</c:v>
                </c:pt>
                <c:pt idx="161">
                  <c:v>1.7899999999999999E-2</c:v>
                </c:pt>
                <c:pt idx="162">
                  <c:v>1.77E-2</c:v>
                </c:pt>
                <c:pt idx="163">
                  <c:v>1.7499999999999998E-2</c:v>
                </c:pt>
                <c:pt idx="164">
                  <c:v>1.77E-2</c:v>
                </c:pt>
                <c:pt idx="165">
                  <c:v>1.7600000000000001E-2</c:v>
                </c:pt>
                <c:pt idx="166">
                  <c:v>1.7600000000000001E-2</c:v>
                </c:pt>
                <c:pt idx="167">
                  <c:v>1.7500000000000002E-2</c:v>
                </c:pt>
                <c:pt idx="168">
                  <c:v>1.7299999999999999E-2</c:v>
                </c:pt>
                <c:pt idx="169">
                  <c:v>1.72E-2</c:v>
                </c:pt>
                <c:pt idx="170">
                  <c:v>1.78E-2</c:v>
                </c:pt>
                <c:pt idx="171">
                  <c:v>1.77E-2</c:v>
                </c:pt>
                <c:pt idx="172">
                  <c:v>1.7100000000000001E-2</c:v>
                </c:pt>
                <c:pt idx="173">
                  <c:v>1.72E-2</c:v>
                </c:pt>
                <c:pt idx="174">
                  <c:v>1.6999999999999998E-2</c:v>
                </c:pt>
                <c:pt idx="175">
                  <c:v>1.7100000000000001E-2</c:v>
                </c:pt>
                <c:pt idx="176">
                  <c:v>1.6899999999999998E-2</c:v>
                </c:pt>
                <c:pt idx="177">
                  <c:v>1.6899999999999998E-2</c:v>
                </c:pt>
                <c:pt idx="178">
                  <c:v>1.6799999999999999E-2</c:v>
                </c:pt>
                <c:pt idx="179">
                  <c:v>1.67E-2</c:v>
                </c:pt>
                <c:pt idx="180">
                  <c:v>1.61E-2</c:v>
                </c:pt>
                <c:pt idx="181">
                  <c:v>1.67E-2</c:v>
                </c:pt>
                <c:pt idx="182">
                  <c:v>1.6899999999999998E-2</c:v>
                </c:pt>
                <c:pt idx="183">
                  <c:v>1.67E-2</c:v>
                </c:pt>
                <c:pt idx="184">
                  <c:v>1.5900000000000001E-2</c:v>
                </c:pt>
                <c:pt idx="185">
                  <c:v>1.6399999999999998E-2</c:v>
                </c:pt>
                <c:pt idx="186">
                  <c:v>1.5999999999999997E-2</c:v>
                </c:pt>
                <c:pt idx="187">
                  <c:v>1.5999999999999997E-2</c:v>
                </c:pt>
                <c:pt idx="188">
                  <c:v>1.6199999999999999E-2</c:v>
                </c:pt>
                <c:pt idx="189">
                  <c:v>1.6099999999999996E-2</c:v>
                </c:pt>
                <c:pt idx="190">
                  <c:v>1.6299999999999999E-2</c:v>
                </c:pt>
                <c:pt idx="191">
                  <c:v>1.6099999999999996E-2</c:v>
                </c:pt>
                <c:pt idx="192">
                  <c:v>1.5999999999999997E-2</c:v>
                </c:pt>
                <c:pt idx="193">
                  <c:v>1.6199999999999999E-2</c:v>
                </c:pt>
                <c:pt idx="194">
                  <c:v>1.6199999999999999E-2</c:v>
                </c:pt>
                <c:pt idx="195">
                  <c:v>1.5900000000000001E-2</c:v>
                </c:pt>
                <c:pt idx="196">
                  <c:v>1.5400000000000002E-2</c:v>
                </c:pt>
                <c:pt idx="197">
                  <c:v>1.52E-2</c:v>
                </c:pt>
                <c:pt idx="198">
                  <c:v>1.5400000000000002E-2</c:v>
                </c:pt>
                <c:pt idx="199">
                  <c:v>1.49E-2</c:v>
                </c:pt>
                <c:pt idx="200">
                  <c:v>1.5100000000000001E-2</c:v>
                </c:pt>
                <c:pt idx="201">
                  <c:v>1.54E-2</c:v>
                </c:pt>
                <c:pt idx="202">
                  <c:v>1.5299999999999999E-2</c:v>
                </c:pt>
                <c:pt idx="203">
                  <c:v>1.5500000000000002E-2</c:v>
                </c:pt>
                <c:pt idx="204">
                  <c:v>1.54E-2</c:v>
                </c:pt>
                <c:pt idx="205">
                  <c:v>1.52E-2</c:v>
                </c:pt>
                <c:pt idx="206">
                  <c:v>1.46E-2</c:v>
                </c:pt>
                <c:pt idx="207">
                  <c:v>1.47E-2</c:v>
                </c:pt>
                <c:pt idx="208">
                  <c:v>1.46E-2</c:v>
                </c:pt>
                <c:pt idx="209">
                  <c:v>1.4999999999999999E-2</c:v>
                </c:pt>
                <c:pt idx="210">
                  <c:v>1.52E-2</c:v>
                </c:pt>
                <c:pt idx="211">
                  <c:v>1.5100000000000001E-2</c:v>
                </c:pt>
                <c:pt idx="212">
                  <c:v>1.52E-2</c:v>
                </c:pt>
                <c:pt idx="213">
                  <c:v>1.54E-2</c:v>
                </c:pt>
                <c:pt idx="214">
                  <c:v>1.5299999999999999E-2</c:v>
                </c:pt>
                <c:pt idx="215">
                  <c:v>1.52E-2</c:v>
                </c:pt>
                <c:pt idx="216">
                  <c:v>1.5099999999999999E-2</c:v>
                </c:pt>
                <c:pt idx="217">
                  <c:v>1.4999999999999999E-2</c:v>
                </c:pt>
                <c:pt idx="218">
                  <c:v>1.4099999999999998E-2</c:v>
                </c:pt>
                <c:pt idx="219">
                  <c:v>1.5700000000000002E-2</c:v>
                </c:pt>
                <c:pt idx="220">
                  <c:v>1.4799999999999999E-2</c:v>
                </c:pt>
                <c:pt idx="221">
                  <c:v>1.49E-2</c:v>
                </c:pt>
                <c:pt idx="222">
                  <c:v>1.5000000000000001E-2</c:v>
                </c:pt>
                <c:pt idx="223">
                  <c:v>1.47E-2</c:v>
                </c:pt>
                <c:pt idx="224">
                  <c:v>1.52E-2</c:v>
                </c:pt>
                <c:pt idx="225">
                  <c:v>1.47E-2</c:v>
                </c:pt>
                <c:pt idx="226">
                  <c:v>1.4199999999999999E-2</c:v>
                </c:pt>
                <c:pt idx="227">
                  <c:v>1.4100000000000001E-2</c:v>
                </c:pt>
                <c:pt idx="228">
                  <c:v>1.4800000000000001E-2</c:v>
                </c:pt>
                <c:pt idx="229">
                  <c:v>1.47E-2</c:v>
                </c:pt>
                <c:pt idx="230">
                  <c:v>1.55E-2</c:v>
                </c:pt>
                <c:pt idx="231">
                  <c:v>1.5600000000000001E-2</c:v>
                </c:pt>
                <c:pt idx="232">
                  <c:v>1.61E-2</c:v>
                </c:pt>
                <c:pt idx="233">
                  <c:v>1.8800000000000001E-2</c:v>
                </c:pt>
                <c:pt idx="234">
                  <c:v>1.7899999999999999E-2</c:v>
                </c:pt>
                <c:pt idx="235">
                  <c:v>1.8600000000000002E-2</c:v>
                </c:pt>
                <c:pt idx="236">
                  <c:v>2.3400000000000001E-2</c:v>
                </c:pt>
                <c:pt idx="237">
                  <c:v>2.6400000000000003E-2</c:v>
                </c:pt>
                <c:pt idx="238">
                  <c:v>2.9599999999999998E-2</c:v>
                </c:pt>
                <c:pt idx="239">
                  <c:v>3.2199999999999999E-2</c:v>
                </c:pt>
                <c:pt idx="240">
                  <c:v>3.4100000000000005E-2</c:v>
                </c:pt>
                <c:pt idx="241">
                  <c:v>3.5499999999999997E-2</c:v>
                </c:pt>
                <c:pt idx="242">
                  <c:v>3.8099999999999995E-2</c:v>
                </c:pt>
                <c:pt idx="243">
                  <c:v>3.9399999999999991E-2</c:v>
                </c:pt>
                <c:pt idx="244">
                  <c:v>4.0899999999999999E-2</c:v>
                </c:pt>
                <c:pt idx="245">
                  <c:v>4.2300000000000004E-2</c:v>
                </c:pt>
                <c:pt idx="246">
                  <c:v>4.3400000000000001E-2</c:v>
                </c:pt>
                <c:pt idx="247">
                  <c:v>4.3499999999999997E-2</c:v>
                </c:pt>
                <c:pt idx="248">
                  <c:v>4.3600000000000007E-2</c:v>
                </c:pt>
                <c:pt idx="249">
                  <c:v>4.48E-2</c:v>
                </c:pt>
                <c:pt idx="250">
                  <c:v>4.4199999999999996E-2</c:v>
                </c:pt>
                <c:pt idx="251">
                  <c:v>4.4000000000000004E-2</c:v>
                </c:pt>
                <c:pt idx="252">
                  <c:v>4.3000000000000003E-2</c:v>
                </c:pt>
                <c:pt idx="253">
                  <c:v>4.2599999999999999E-2</c:v>
                </c:pt>
                <c:pt idx="254">
                  <c:v>4.2900000000000008E-2</c:v>
                </c:pt>
                <c:pt idx="255">
                  <c:v>4.2900000000000008E-2</c:v>
                </c:pt>
                <c:pt idx="256">
                  <c:v>4.2099999999999999E-2</c:v>
                </c:pt>
                <c:pt idx="257">
                  <c:v>4.2099999999999999E-2</c:v>
                </c:pt>
                <c:pt idx="258">
                  <c:v>4.19E-2</c:v>
                </c:pt>
                <c:pt idx="259">
                  <c:v>4.1099999999999998E-2</c:v>
                </c:pt>
                <c:pt idx="260">
                  <c:v>3.9199999999999999E-2</c:v>
                </c:pt>
                <c:pt idx="261">
                  <c:v>3.85E-2</c:v>
                </c:pt>
                <c:pt idx="262">
                  <c:v>3.7099999999999994E-2</c:v>
                </c:pt>
                <c:pt idx="263">
                  <c:v>3.5900000000000001E-2</c:v>
                </c:pt>
                <c:pt idx="264">
                  <c:v>3.49E-2</c:v>
                </c:pt>
                <c:pt idx="265">
                  <c:v>3.3900000000000007E-2</c:v>
                </c:pt>
                <c:pt idx="266">
                  <c:v>3.27E-2</c:v>
                </c:pt>
                <c:pt idx="267">
                  <c:v>3.2000000000000001E-2</c:v>
                </c:pt>
                <c:pt idx="268">
                  <c:v>3.0800000000000001E-2</c:v>
                </c:pt>
                <c:pt idx="269">
                  <c:v>3.0700000000000005E-2</c:v>
                </c:pt>
                <c:pt idx="270">
                  <c:v>3.0100000000000002E-2</c:v>
                </c:pt>
                <c:pt idx="271">
                  <c:v>2.9499999999999998E-2</c:v>
                </c:pt>
                <c:pt idx="272">
                  <c:v>2.9800000000000004E-2</c:v>
                </c:pt>
                <c:pt idx="273">
                  <c:v>2.98E-2</c:v>
                </c:pt>
                <c:pt idx="274">
                  <c:v>2.9800000000000004E-2</c:v>
                </c:pt>
                <c:pt idx="275">
                  <c:v>3.0499999999999996E-2</c:v>
                </c:pt>
                <c:pt idx="276">
                  <c:v>3.0499999999999996E-2</c:v>
                </c:pt>
                <c:pt idx="277">
                  <c:v>2.9899999999999999E-2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25-CC4E-85B3-3B4EC32040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7569023"/>
        <c:axId val="317554687"/>
      </c:lineChart>
      <c:catAx>
        <c:axId val="3175690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7554687"/>
        <c:crosses val="autoZero"/>
        <c:auto val="1"/>
        <c:lblAlgn val="ctr"/>
        <c:lblOffset val="100"/>
        <c:noMultiLvlLbl val="0"/>
      </c:catAx>
      <c:valAx>
        <c:axId val="317554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17569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2392004176273557E-2"/>
          <c:y val="0.81635124614956234"/>
          <c:w val="0.91455300822203833"/>
          <c:h val="0.155913746742268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Borrow rates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'pricing intermédiation '!$BM$4</c:f>
              <c:strCache>
                <c:ptCount val="1"/>
                <c:pt idx="0">
                  <c:v>USDT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'!$BM$5:$BM$16</c:f>
              <c:numCache>
                <c:formatCode>0.00%</c:formatCode>
                <c:ptCount val="12"/>
                <c:pt idx="0">
                  <c:v>4.0178947368421036E-2</c:v>
                </c:pt>
                <c:pt idx="1">
                  <c:v>4.8629032258064517E-2</c:v>
                </c:pt>
                <c:pt idx="2">
                  <c:v>5.3286666666666677E-2</c:v>
                </c:pt>
                <c:pt idx="3">
                  <c:v>4.9922580645161294E-2</c:v>
                </c:pt>
                <c:pt idx="4">
                  <c:v>6.3425806451612901E-2</c:v>
                </c:pt>
                <c:pt idx="5">
                  <c:v>6.4703333333333349E-2</c:v>
                </c:pt>
                <c:pt idx="6">
                  <c:v>5.8200000000000009E-2</c:v>
                </c:pt>
                <c:pt idx="7">
                  <c:v>5.3823333333333341E-2</c:v>
                </c:pt>
                <c:pt idx="8">
                  <c:v>4.6477419354838706E-2</c:v>
                </c:pt>
                <c:pt idx="9">
                  <c:v>4.2687096774193543E-2</c:v>
                </c:pt>
                <c:pt idx="10">
                  <c:v>3.5703571428571432E-2</c:v>
                </c:pt>
                <c:pt idx="11">
                  <c:v>3.1541935483870971E-2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6A-DD4E-93D1-BD4F885A214C}"/>
            </c:ext>
          </c:extLst>
        </c:ser>
        <c:ser>
          <c:idx val="1"/>
          <c:order val="1"/>
          <c:tx>
            <c:strRef>
              <c:f>'pricing intermédiation '!$BN$4</c:f>
              <c:strCache>
                <c:ptCount val="1"/>
                <c:pt idx="0">
                  <c:v>USDC</c:v>
                </c:pt>
              </c:strCache>
            </c:strRef>
          </c:tx>
          <c:spPr>
            <a:ln w="22225" cap="rnd" cmpd="sng" algn="ctr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eparator>, </c:separator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'!$BN$5:$BN$16</c:f>
              <c:numCache>
                <c:formatCode>0.00%</c:formatCode>
                <c:ptCount val="12"/>
                <c:pt idx="0">
                  <c:v>4.4405263157894739E-2</c:v>
                </c:pt>
                <c:pt idx="1">
                  <c:v>4.991935483870967E-2</c:v>
                </c:pt>
                <c:pt idx="2">
                  <c:v>5.327666666666666E-2</c:v>
                </c:pt>
                <c:pt idx="3">
                  <c:v>5.1393548387096775E-2</c:v>
                </c:pt>
                <c:pt idx="4">
                  <c:v>5.7438709677419354E-2</c:v>
                </c:pt>
                <c:pt idx="5">
                  <c:v>6.1149999999999996E-2</c:v>
                </c:pt>
                <c:pt idx="6">
                  <c:v>5.5506451612903226E-2</c:v>
                </c:pt>
                <c:pt idx="7">
                  <c:v>5.6860000000000015E-2</c:v>
                </c:pt>
                <c:pt idx="8">
                  <c:v>4.7906451612903231E-2</c:v>
                </c:pt>
                <c:pt idx="9">
                  <c:v>4.8245161290322587E-2</c:v>
                </c:pt>
                <c:pt idx="10">
                  <c:v>4.0292857142857151E-2</c:v>
                </c:pt>
                <c:pt idx="11">
                  <c:v>3.2138709677419351E-2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6A-DD4E-93D1-BD4F885A214C}"/>
            </c:ext>
          </c:extLst>
        </c:ser>
        <c:ser>
          <c:idx val="2"/>
          <c:order val="2"/>
          <c:tx>
            <c:strRef>
              <c:f>'pricing intermédiation '!$BO$4</c:f>
              <c:strCache>
                <c:ptCount val="1"/>
                <c:pt idx="0">
                  <c:v>Banks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'!$BO$5:$BO$16</c:f>
              <c:numCache>
                <c:formatCode>0.00%</c:formatCode>
                <c:ptCount val="12"/>
                <c:pt idx="0">
                  <c:v>3.7999999999999999E-2</c:v>
                </c:pt>
                <c:pt idx="1">
                  <c:v>3.6600000000000001E-2</c:v>
                </c:pt>
                <c:pt idx="2">
                  <c:v>3.6000000000000004E-2</c:v>
                </c:pt>
                <c:pt idx="3">
                  <c:v>3.5200000000000002E-2</c:v>
                </c:pt>
                <c:pt idx="4">
                  <c:v>3.4599999999999999E-2</c:v>
                </c:pt>
                <c:pt idx="5">
                  <c:v>3.5000000000000003E-2</c:v>
                </c:pt>
                <c:pt idx="6">
                  <c:v>3.5099999999999999E-2</c:v>
                </c:pt>
                <c:pt idx="7">
                  <c:v>3.5000000000000003E-2</c:v>
                </c:pt>
                <c:pt idx="8">
                  <c:v>3.5699999999999996E-2</c:v>
                </c:pt>
                <c:pt idx="9">
                  <c:v>3.5699999999999996E-2</c:v>
                </c:pt>
                <c:pt idx="10">
                  <c:v>3.5099999999999999E-2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6A-DD4E-93D1-BD4F885A214C}"/>
            </c:ext>
          </c:extLst>
        </c:ser>
        <c:ser>
          <c:idx val="3"/>
          <c:order val="3"/>
          <c:tx>
            <c:v>EURC</c:v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'pricing intermédiation '!$BL$5:$BL$16</c:f>
              <c:numCache>
                <c:formatCode>mmm\-yy</c:formatCode>
                <c:ptCount val="12"/>
                <c:pt idx="3" formatCode="0.00%">
                  <c:v>5.2620689655172415E-2</c:v>
                </c:pt>
                <c:pt idx="4" formatCode="0.00%">
                  <c:v>5.8283870967741937E-2</c:v>
                </c:pt>
                <c:pt idx="5" formatCode="0.00%">
                  <c:v>5.5136666666666681E-2</c:v>
                </c:pt>
                <c:pt idx="6" formatCode="0.00%">
                  <c:v>5.4235483870967743E-2</c:v>
                </c:pt>
                <c:pt idx="7" formatCode="0.00%">
                  <c:v>4.6573333333333328E-2</c:v>
                </c:pt>
                <c:pt idx="8" formatCode="0.00%">
                  <c:v>4.029032258064516E-2</c:v>
                </c:pt>
                <c:pt idx="9" formatCode="0.00%">
                  <c:v>4.6032258064516135E-2</c:v>
                </c:pt>
                <c:pt idx="10" formatCode="0.00%">
                  <c:v>4.2057142857142862E-2</c:v>
                </c:pt>
                <c:pt idx="11" formatCode="0.00%">
                  <c:v>3.5751612903225809E-2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2E-E04D-9D14-05F16D8F1AF6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943336064"/>
        <c:axId val="1943334272"/>
      </c:lineChart>
      <c:catAx>
        <c:axId val="194333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334272"/>
        <c:crosses val="autoZero"/>
        <c:auto val="1"/>
        <c:lblAlgn val="ctr"/>
        <c:lblOffset val="100"/>
        <c:noMultiLvlLbl val="0"/>
      </c:catAx>
      <c:valAx>
        <c:axId val="1943334272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33606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Deposit rates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'pricing intermédiation '!$BQ$4</c:f>
              <c:strCache>
                <c:ptCount val="1"/>
                <c:pt idx="0">
                  <c:v>USDT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'!$BQ$5:$BQ$16</c:f>
              <c:numCache>
                <c:formatCode>0.00%</c:formatCode>
                <c:ptCount val="12"/>
                <c:pt idx="0">
                  <c:v>2.2168421052631584E-2</c:v>
                </c:pt>
                <c:pt idx="1">
                  <c:v>3.3787096774193545E-2</c:v>
                </c:pt>
                <c:pt idx="2">
                  <c:v>4.0006666666666663E-2</c:v>
                </c:pt>
                <c:pt idx="3">
                  <c:v>3.6106451612903219E-2</c:v>
                </c:pt>
                <c:pt idx="4">
                  <c:v>4.9864516129032255E-2</c:v>
                </c:pt>
                <c:pt idx="5">
                  <c:v>4.9803333333333331E-2</c:v>
                </c:pt>
                <c:pt idx="6">
                  <c:v>4.2299999999999997E-2</c:v>
                </c:pt>
                <c:pt idx="7">
                  <c:v>3.8856666666666664E-2</c:v>
                </c:pt>
                <c:pt idx="8">
                  <c:v>3.1858064516129041E-2</c:v>
                </c:pt>
                <c:pt idx="9">
                  <c:v>2.8858064516129028E-2</c:v>
                </c:pt>
                <c:pt idx="10">
                  <c:v>2.0667857142857144E-2</c:v>
                </c:pt>
                <c:pt idx="11">
                  <c:v>1.9012903225806451E-2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2-C549-B31D-9995DF18B32F}"/>
            </c:ext>
          </c:extLst>
        </c:ser>
        <c:ser>
          <c:idx val="1"/>
          <c:order val="1"/>
          <c:tx>
            <c:strRef>
              <c:f>'pricing intermédiation '!$BR$4</c:f>
              <c:strCache>
                <c:ptCount val="1"/>
                <c:pt idx="0">
                  <c:v>USDC</c:v>
                </c:pt>
              </c:strCache>
            </c:strRef>
          </c:tx>
          <c:spPr>
            <a:ln w="22225" cap="rnd" cmpd="sng" algn="ctr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'!$BR$5:$BR$16</c:f>
              <c:numCache>
                <c:formatCode>0.00%</c:formatCode>
                <c:ptCount val="12"/>
                <c:pt idx="0">
                  <c:v>2.6889473684210522E-2</c:v>
                </c:pt>
                <c:pt idx="1">
                  <c:v>3.5800000000000005E-2</c:v>
                </c:pt>
                <c:pt idx="2">
                  <c:v>4.1046666666666662E-2</c:v>
                </c:pt>
                <c:pt idx="3">
                  <c:v>3.8590322580645153E-2</c:v>
                </c:pt>
                <c:pt idx="4">
                  <c:v>4.400645161290323E-2</c:v>
                </c:pt>
                <c:pt idx="5">
                  <c:v>4.5903333333333324E-2</c:v>
                </c:pt>
                <c:pt idx="6">
                  <c:v>3.8329032258064513E-2</c:v>
                </c:pt>
                <c:pt idx="7">
                  <c:v>4.3040000000000002E-2</c:v>
                </c:pt>
                <c:pt idx="8">
                  <c:v>3.351612903225807E-2</c:v>
                </c:pt>
                <c:pt idx="9">
                  <c:v>3.6641935483870972E-2</c:v>
                </c:pt>
                <c:pt idx="10">
                  <c:v>2.6378571428571428E-2</c:v>
                </c:pt>
                <c:pt idx="11">
                  <c:v>1.9777419354838711E-2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72-C549-B31D-9995DF18B32F}"/>
            </c:ext>
          </c:extLst>
        </c:ser>
        <c:ser>
          <c:idx val="2"/>
          <c:order val="2"/>
          <c:tx>
            <c:strRef>
              <c:f>'pricing intermédiation '!$BS$4</c:f>
              <c:strCache>
                <c:ptCount val="1"/>
                <c:pt idx="0">
                  <c:v>Banks rate overnight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'!$BS$5:$BS$16</c:f>
              <c:numCache>
                <c:formatCode>0.00%</c:formatCode>
                <c:ptCount val="12"/>
                <c:pt idx="0">
                  <c:v>6.0000000000000001E-3</c:v>
                </c:pt>
                <c:pt idx="1">
                  <c:v>5.7999999999999996E-3</c:v>
                </c:pt>
                <c:pt idx="2">
                  <c:v>5.3E-3</c:v>
                </c:pt>
                <c:pt idx="3">
                  <c:v>5.1000000000000004E-3</c:v>
                </c:pt>
                <c:pt idx="4">
                  <c:v>5.1000000000000004E-3</c:v>
                </c:pt>
                <c:pt idx="5">
                  <c:v>5.1999999999999998E-3</c:v>
                </c:pt>
                <c:pt idx="6">
                  <c:v>5.3E-3</c:v>
                </c:pt>
                <c:pt idx="7">
                  <c:v>5.1999999999999998E-3</c:v>
                </c:pt>
                <c:pt idx="8">
                  <c:v>5.1999999999999998E-3</c:v>
                </c:pt>
                <c:pt idx="9">
                  <c:v>5.1999999999999998E-3</c:v>
                </c:pt>
                <c:pt idx="10">
                  <c:v>5.1999999999999998E-3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272-C549-B31D-9995DF18B32F}"/>
            </c:ext>
          </c:extLst>
        </c:ser>
        <c:ser>
          <c:idx val="3"/>
          <c:order val="3"/>
          <c:tx>
            <c:v>EURC</c:v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'pricing intermédiation '!$BP$5:$BP$16</c:f>
              <c:numCache>
                <c:formatCode>0.00%</c:formatCode>
                <c:ptCount val="12"/>
                <c:pt idx="3">
                  <c:v>3.4837931034482766E-2</c:v>
                </c:pt>
                <c:pt idx="4">
                  <c:v>4.3303225806451622E-2</c:v>
                </c:pt>
                <c:pt idx="5">
                  <c:v>3.9220000000000005E-2</c:v>
                </c:pt>
                <c:pt idx="6">
                  <c:v>3.8622580645161289E-2</c:v>
                </c:pt>
                <c:pt idx="7">
                  <c:v>2.8736666666666671E-2</c:v>
                </c:pt>
                <c:pt idx="8">
                  <c:v>2.1377419354838712E-2</c:v>
                </c:pt>
                <c:pt idx="9">
                  <c:v>2.9880645161290322E-2</c:v>
                </c:pt>
                <c:pt idx="10">
                  <c:v>2.5628571428571428E-2</c:v>
                </c:pt>
                <c:pt idx="11">
                  <c:v>1.842258064516129E-2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E8-B849-B0F3-9A419DA0E005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943336064"/>
        <c:axId val="1943334272"/>
      </c:lineChart>
      <c:catAx>
        <c:axId val="194333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334272"/>
        <c:crosses val="autoZero"/>
        <c:auto val="1"/>
        <c:lblAlgn val="ctr"/>
        <c:lblOffset val="100"/>
        <c:noMultiLvlLbl val="0"/>
      </c:catAx>
      <c:valAx>
        <c:axId val="1943334272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33606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Spread (borrow - deposit)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'pricing intermédiation '!$BU$4</c:f>
              <c:strCache>
                <c:ptCount val="1"/>
                <c:pt idx="0">
                  <c:v>USDT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'!$BU$5:$BU$16</c:f>
              <c:numCache>
                <c:formatCode>0.00%</c:formatCode>
                <c:ptCount val="12"/>
                <c:pt idx="0">
                  <c:v>1.8010526315789473E-2</c:v>
                </c:pt>
                <c:pt idx="1">
                  <c:v>1.4841935483870963E-2</c:v>
                </c:pt>
                <c:pt idx="2">
                  <c:v>1.3279999999999998E-2</c:v>
                </c:pt>
                <c:pt idx="3">
                  <c:v>1.3816129032258061E-2</c:v>
                </c:pt>
                <c:pt idx="4">
                  <c:v>1.3561290322580645E-2</c:v>
                </c:pt>
                <c:pt idx="5">
                  <c:v>1.49E-2</c:v>
                </c:pt>
                <c:pt idx="6">
                  <c:v>1.5900000000000001E-2</c:v>
                </c:pt>
                <c:pt idx="7">
                  <c:v>1.4966666666666666E-2</c:v>
                </c:pt>
                <c:pt idx="8">
                  <c:v>1.4619354838709674E-2</c:v>
                </c:pt>
                <c:pt idx="9">
                  <c:v>1.3829032258064516E-2</c:v>
                </c:pt>
                <c:pt idx="10">
                  <c:v>1.5035714285714288E-2</c:v>
                </c:pt>
                <c:pt idx="11">
                  <c:v>1.2529032258064515E-2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D6-4C4A-88B3-0DC05F0203F6}"/>
            </c:ext>
          </c:extLst>
        </c:ser>
        <c:ser>
          <c:idx val="1"/>
          <c:order val="1"/>
          <c:tx>
            <c:strRef>
              <c:f>'pricing intermédiation '!$BV$4</c:f>
              <c:strCache>
                <c:ptCount val="1"/>
                <c:pt idx="0">
                  <c:v>USDC</c:v>
                </c:pt>
              </c:strCache>
            </c:strRef>
          </c:tx>
          <c:spPr>
            <a:ln w="22225" cap="rnd" cmpd="sng" algn="ctr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'!$BV$5:$BV$16</c:f>
              <c:numCache>
                <c:formatCode>0.00%</c:formatCode>
                <c:ptCount val="12"/>
                <c:pt idx="0">
                  <c:v>1.7515789473684214E-2</c:v>
                </c:pt>
                <c:pt idx="1">
                  <c:v>1.4119354838709679E-2</c:v>
                </c:pt>
                <c:pt idx="2">
                  <c:v>1.223E-2</c:v>
                </c:pt>
                <c:pt idx="3">
                  <c:v>1.2803225806451608E-2</c:v>
                </c:pt>
                <c:pt idx="4">
                  <c:v>1.3432258064516129E-2</c:v>
                </c:pt>
                <c:pt idx="5">
                  <c:v>1.5246666666666667E-2</c:v>
                </c:pt>
                <c:pt idx="6">
                  <c:v>1.717741935483871E-2</c:v>
                </c:pt>
                <c:pt idx="7">
                  <c:v>1.3820000000000002E-2</c:v>
                </c:pt>
                <c:pt idx="8">
                  <c:v>1.4390322580645161E-2</c:v>
                </c:pt>
                <c:pt idx="9">
                  <c:v>1.1603225806451616E-2</c:v>
                </c:pt>
                <c:pt idx="10">
                  <c:v>1.3914285714285714E-2</c:v>
                </c:pt>
                <c:pt idx="11">
                  <c:v>1.2361290322580645E-2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D6-4C4A-88B3-0DC05F0203F6}"/>
            </c:ext>
          </c:extLst>
        </c:ser>
        <c:ser>
          <c:idx val="2"/>
          <c:order val="2"/>
          <c:tx>
            <c:strRef>
              <c:f>'pricing intermédiation '!$BW$4</c:f>
              <c:strCache>
                <c:ptCount val="1"/>
                <c:pt idx="0">
                  <c:v>Banks  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'!$BW$5:$BW$16</c:f>
              <c:numCache>
                <c:formatCode>0.00%</c:formatCode>
                <c:ptCount val="12"/>
                <c:pt idx="0">
                  <c:v>3.2000000000000001E-2</c:v>
                </c:pt>
                <c:pt idx="1">
                  <c:v>3.0800000000000001E-2</c:v>
                </c:pt>
                <c:pt idx="2">
                  <c:v>3.0700000000000005E-2</c:v>
                </c:pt>
                <c:pt idx="3">
                  <c:v>3.0100000000000002E-2</c:v>
                </c:pt>
                <c:pt idx="4">
                  <c:v>2.9499999999999998E-2</c:v>
                </c:pt>
                <c:pt idx="5">
                  <c:v>2.9800000000000004E-2</c:v>
                </c:pt>
                <c:pt idx="6">
                  <c:v>2.98E-2</c:v>
                </c:pt>
                <c:pt idx="7">
                  <c:v>2.9800000000000004E-2</c:v>
                </c:pt>
                <c:pt idx="8">
                  <c:v>3.0499999999999996E-2</c:v>
                </c:pt>
                <c:pt idx="9">
                  <c:v>3.0499999999999996E-2</c:v>
                </c:pt>
                <c:pt idx="10">
                  <c:v>2.9899999999999999E-2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D6-4C4A-88B3-0DC05F0203F6}"/>
            </c:ext>
          </c:extLst>
        </c:ser>
        <c:ser>
          <c:idx val="3"/>
          <c:order val="3"/>
          <c:tx>
            <c:v>EURC</c:v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'pricing intermédiation '!$BT$5:$BT$16</c:f>
              <c:numCache>
                <c:formatCode>0.00%</c:formatCode>
                <c:ptCount val="12"/>
                <c:pt idx="3">
                  <c:v>1.7782758620689652E-2</c:v>
                </c:pt>
                <c:pt idx="4">
                  <c:v>1.4980645161290324E-2</c:v>
                </c:pt>
                <c:pt idx="5">
                  <c:v>1.5916666666666659E-2</c:v>
                </c:pt>
                <c:pt idx="6">
                  <c:v>1.5612903225806453E-2</c:v>
                </c:pt>
                <c:pt idx="7">
                  <c:v>1.7836666666666664E-2</c:v>
                </c:pt>
                <c:pt idx="8">
                  <c:v>1.8912903225806452E-2</c:v>
                </c:pt>
                <c:pt idx="9">
                  <c:v>1.6151612903225802E-2</c:v>
                </c:pt>
                <c:pt idx="10">
                  <c:v>1.6428571428571431E-2</c:v>
                </c:pt>
                <c:pt idx="11">
                  <c:v>1.7329032258064515E-2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61-A140-979A-35E6D97B3FE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943336064"/>
        <c:axId val="1943334272"/>
      </c:lineChart>
      <c:catAx>
        <c:axId val="194333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334272"/>
        <c:crosses val="autoZero"/>
        <c:auto val="1"/>
        <c:lblAlgn val="ctr"/>
        <c:lblOffset val="100"/>
        <c:noMultiLvlLbl val="0"/>
      </c:catAx>
      <c:valAx>
        <c:axId val="1943334272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33606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Borrow rates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5.1365575006762046E-2"/>
          <c:y val="0.10722001350416796"/>
          <c:w val="0.94863442499323791"/>
          <c:h val="0.74611201721757348"/>
        </c:manualLayout>
      </c:layout>
      <c:lineChart>
        <c:grouping val="standard"/>
        <c:varyColors val="0"/>
        <c:ser>
          <c:idx val="0"/>
          <c:order val="0"/>
          <c:tx>
            <c:strRef>
              <c:f>'pricing intermédiation '!$CL$4</c:f>
              <c:strCache>
                <c:ptCount val="1"/>
                <c:pt idx="0">
                  <c:v>USDT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'!$CL$5:$CL$16</c:f>
              <c:numCache>
                <c:formatCode>0.00%</c:formatCode>
                <c:ptCount val="12"/>
                <c:pt idx="0">
                  <c:v>4.0178947368421036E-2</c:v>
                </c:pt>
                <c:pt idx="1">
                  <c:v>4.8629032258064517E-2</c:v>
                </c:pt>
                <c:pt idx="2">
                  <c:v>5.3286666666666677E-2</c:v>
                </c:pt>
                <c:pt idx="3">
                  <c:v>4.9922580645161294E-2</c:v>
                </c:pt>
                <c:pt idx="4">
                  <c:v>6.3425806451612901E-2</c:v>
                </c:pt>
                <c:pt idx="5">
                  <c:v>6.4703333333333349E-2</c:v>
                </c:pt>
                <c:pt idx="6">
                  <c:v>5.8200000000000009E-2</c:v>
                </c:pt>
                <c:pt idx="7">
                  <c:v>5.3823333333333341E-2</c:v>
                </c:pt>
                <c:pt idx="8">
                  <c:v>4.6477419354838706E-2</c:v>
                </c:pt>
                <c:pt idx="9">
                  <c:v>4.2687096774193543E-2</c:v>
                </c:pt>
                <c:pt idx="10">
                  <c:v>3.5703571428571432E-2</c:v>
                </c:pt>
                <c:pt idx="11">
                  <c:v>3.1541935483870971E-2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ED-0242-8B3F-173351059F04}"/>
            </c:ext>
          </c:extLst>
        </c:ser>
        <c:ser>
          <c:idx val="1"/>
          <c:order val="1"/>
          <c:tx>
            <c:strRef>
              <c:f>'pricing intermédiation '!$CM$4</c:f>
              <c:strCache>
                <c:ptCount val="1"/>
                <c:pt idx="0">
                  <c:v>USDC</c:v>
                </c:pt>
              </c:strCache>
            </c:strRef>
          </c:tx>
          <c:spPr>
            <a:ln w="22225" cap="rnd" cmpd="sng" algn="ctr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'!$CM$5:$CM$16</c:f>
              <c:numCache>
                <c:formatCode>0.00%</c:formatCode>
                <c:ptCount val="12"/>
                <c:pt idx="0">
                  <c:v>4.4405263157894739E-2</c:v>
                </c:pt>
                <c:pt idx="1">
                  <c:v>4.991935483870967E-2</c:v>
                </c:pt>
                <c:pt idx="2">
                  <c:v>5.327666666666666E-2</c:v>
                </c:pt>
                <c:pt idx="3">
                  <c:v>5.1393548387096775E-2</c:v>
                </c:pt>
                <c:pt idx="4">
                  <c:v>5.7438709677419354E-2</c:v>
                </c:pt>
                <c:pt idx="5">
                  <c:v>6.1149999999999996E-2</c:v>
                </c:pt>
                <c:pt idx="6">
                  <c:v>5.5506451612903226E-2</c:v>
                </c:pt>
                <c:pt idx="7">
                  <c:v>5.6860000000000015E-2</c:v>
                </c:pt>
                <c:pt idx="8">
                  <c:v>4.7906451612903231E-2</c:v>
                </c:pt>
                <c:pt idx="9">
                  <c:v>4.8245161290322587E-2</c:v>
                </c:pt>
                <c:pt idx="10">
                  <c:v>4.0292857142857151E-2</c:v>
                </c:pt>
                <c:pt idx="11">
                  <c:v>3.2183870967741932E-2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ED-0242-8B3F-173351059F04}"/>
            </c:ext>
          </c:extLst>
        </c:ser>
        <c:ser>
          <c:idx val="2"/>
          <c:order val="2"/>
          <c:tx>
            <c:strRef>
              <c:f>'pricing intermédiation '!$CN$4</c:f>
              <c:strCache>
                <c:ptCount val="1"/>
                <c:pt idx="0">
                  <c:v>Banks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'!$CN$5:$CN$16</c:f>
              <c:numCache>
                <c:formatCode>0.00%</c:formatCode>
                <c:ptCount val="12"/>
                <c:pt idx="0">
                  <c:v>3.7999999999999999E-2</c:v>
                </c:pt>
                <c:pt idx="1">
                  <c:v>3.6600000000000001E-2</c:v>
                </c:pt>
                <c:pt idx="2">
                  <c:v>3.6000000000000004E-2</c:v>
                </c:pt>
                <c:pt idx="3">
                  <c:v>3.5200000000000002E-2</c:v>
                </c:pt>
                <c:pt idx="4">
                  <c:v>3.4599999999999999E-2</c:v>
                </c:pt>
                <c:pt idx="5">
                  <c:v>3.5000000000000003E-2</c:v>
                </c:pt>
                <c:pt idx="6">
                  <c:v>3.5099999999999999E-2</c:v>
                </c:pt>
                <c:pt idx="7">
                  <c:v>3.5000000000000003E-2</c:v>
                </c:pt>
                <c:pt idx="8">
                  <c:v>3.5699999999999996E-2</c:v>
                </c:pt>
                <c:pt idx="9">
                  <c:v>3.5699999999999996E-2</c:v>
                </c:pt>
                <c:pt idx="10">
                  <c:v>3.5099999999999999E-2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ED-0242-8B3F-173351059F0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943336064"/>
        <c:axId val="1943334272"/>
      </c:lineChart>
      <c:catAx>
        <c:axId val="194333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334272"/>
        <c:crosses val="autoZero"/>
        <c:auto val="1"/>
        <c:lblAlgn val="ctr"/>
        <c:lblOffset val="100"/>
        <c:noMultiLvlLbl val="0"/>
      </c:catAx>
      <c:valAx>
        <c:axId val="1943334272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33606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Deposit rates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>
        <c:manualLayout>
          <c:layoutTarget val="inner"/>
          <c:xMode val="edge"/>
          <c:yMode val="edge"/>
          <c:x val="4.4310860798055747E-2"/>
          <c:y val="8.6284112909642233E-2"/>
          <c:w val="0.93532018946850393"/>
          <c:h val="0.73597953689769402"/>
        </c:manualLayout>
      </c:layout>
      <c:lineChart>
        <c:grouping val="standard"/>
        <c:varyColors val="0"/>
        <c:ser>
          <c:idx val="0"/>
          <c:order val="0"/>
          <c:tx>
            <c:strRef>
              <c:f>'pricing intermédiation '!$CQ$4</c:f>
              <c:strCache>
                <c:ptCount val="1"/>
                <c:pt idx="0">
                  <c:v>USDT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'!$CQ$5:$CQ$16</c:f>
              <c:numCache>
                <c:formatCode>0.00%</c:formatCode>
                <c:ptCount val="12"/>
                <c:pt idx="0">
                  <c:v>2.2168421052631584E-2</c:v>
                </c:pt>
                <c:pt idx="1">
                  <c:v>3.3787096774193545E-2</c:v>
                </c:pt>
                <c:pt idx="2">
                  <c:v>4.0006666666666663E-2</c:v>
                </c:pt>
                <c:pt idx="3">
                  <c:v>3.6106451612903219E-2</c:v>
                </c:pt>
                <c:pt idx="4">
                  <c:v>4.9864516129032255E-2</c:v>
                </c:pt>
                <c:pt idx="5">
                  <c:v>4.9803333333333331E-2</c:v>
                </c:pt>
                <c:pt idx="6">
                  <c:v>4.2299999999999997E-2</c:v>
                </c:pt>
                <c:pt idx="7">
                  <c:v>3.8856666666666664E-2</c:v>
                </c:pt>
                <c:pt idx="8">
                  <c:v>3.1858064516129041E-2</c:v>
                </c:pt>
                <c:pt idx="9">
                  <c:v>2.8858064516129028E-2</c:v>
                </c:pt>
                <c:pt idx="10">
                  <c:v>2.0667857142857144E-2</c:v>
                </c:pt>
                <c:pt idx="11">
                  <c:v>1.9012903225806451E-2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24-A74C-90AE-9610E6AD2DDF}"/>
            </c:ext>
          </c:extLst>
        </c:ser>
        <c:ser>
          <c:idx val="1"/>
          <c:order val="1"/>
          <c:tx>
            <c:strRef>
              <c:f>'pricing intermédiation '!$CR$4</c:f>
              <c:strCache>
                <c:ptCount val="1"/>
                <c:pt idx="0">
                  <c:v>USDC</c:v>
                </c:pt>
              </c:strCache>
            </c:strRef>
          </c:tx>
          <c:spPr>
            <a:ln w="22225" cap="rnd" cmpd="sng" algn="ctr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'!$CR$5:$CR$16</c:f>
              <c:numCache>
                <c:formatCode>0.00%</c:formatCode>
                <c:ptCount val="12"/>
                <c:pt idx="0">
                  <c:v>2.6889473684210522E-2</c:v>
                </c:pt>
                <c:pt idx="1">
                  <c:v>3.5800000000000005E-2</c:v>
                </c:pt>
                <c:pt idx="2">
                  <c:v>4.1046666666666662E-2</c:v>
                </c:pt>
                <c:pt idx="3">
                  <c:v>3.8249999999999992E-2</c:v>
                </c:pt>
                <c:pt idx="4">
                  <c:v>4.4170000000000008E-2</c:v>
                </c:pt>
                <c:pt idx="5">
                  <c:v>4.5903333333333324E-2</c:v>
                </c:pt>
                <c:pt idx="6">
                  <c:v>3.8329032258064513E-2</c:v>
                </c:pt>
                <c:pt idx="7">
                  <c:v>4.3040000000000002E-2</c:v>
                </c:pt>
                <c:pt idx="8">
                  <c:v>3.351612903225807E-2</c:v>
                </c:pt>
                <c:pt idx="9">
                  <c:v>3.6641935483870972E-2</c:v>
                </c:pt>
                <c:pt idx="10">
                  <c:v>2.6378571428571428E-2</c:v>
                </c:pt>
                <c:pt idx="11">
                  <c:v>1.9777419354838711E-2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24-A74C-90AE-9610E6AD2DDF}"/>
            </c:ext>
          </c:extLst>
        </c:ser>
        <c:ser>
          <c:idx val="2"/>
          <c:order val="2"/>
          <c:tx>
            <c:strRef>
              <c:f>'pricing intermédiation '!$CS$4</c:f>
              <c:strCache>
                <c:ptCount val="1"/>
                <c:pt idx="0">
                  <c:v>Banks rate agreed maturity 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'!$CS$5:$CS$16</c:f>
              <c:numCache>
                <c:formatCode>0.00%</c:formatCode>
                <c:ptCount val="12"/>
                <c:pt idx="0">
                  <c:v>2.1600000000000001E-2</c:v>
                </c:pt>
                <c:pt idx="1">
                  <c:v>2.06E-2</c:v>
                </c:pt>
                <c:pt idx="2">
                  <c:v>1.9400000000000001E-2</c:v>
                </c:pt>
                <c:pt idx="3">
                  <c:v>1.89E-2</c:v>
                </c:pt>
                <c:pt idx="4">
                  <c:v>1.89E-2</c:v>
                </c:pt>
                <c:pt idx="5">
                  <c:v>1.9099999999999999E-2</c:v>
                </c:pt>
                <c:pt idx="6">
                  <c:v>1.9E-2</c:v>
                </c:pt>
                <c:pt idx="7">
                  <c:v>1.9299999999999998E-2</c:v>
                </c:pt>
                <c:pt idx="8">
                  <c:v>1.95E-2</c:v>
                </c:pt>
                <c:pt idx="9">
                  <c:v>1.9099999999999999E-2</c:v>
                </c:pt>
                <c:pt idx="10">
                  <c:v>1.9099999999999999E-2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24-A74C-90AE-9610E6AD2DDF}"/>
            </c:ext>
          </c:extLst>
        </c:ser>
        <c:ser>
          <c:idx val="3"/>
          <c:order val="3"/>
          <c:tx>
            <c:strRef>
              <c:f>'pricing intermédiation '!$BP$4</c:f>
              <c:strCache>
                <c:ptCount val="1"/>
                <c:pt idx="0">
                  <c:v>EURC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'pricing intermédiation '!$BP$5:$BP$16</c:f>
              <c:numCache>
                <c:formatCode>0.00%</c:formatCode>
                <c:ptCount val="12"/>
                <c:pt idx="3">
                  <c:v>3.4837931034482766E-2</c:v>
                </c:pt>
                <c:pt idx="4">
                  <c:v>4.3303225806451622E-2</c:v>
                </c:pt>
                <c:pt idx="5">
                  <c:v>3.9220000000000005E-2</c:v>
                </c:pt>
                <c:pt idx="6">
                  <c:v>3.8622580645161289E-2</c:v>
                </c:pt>
                <c:pt idx="7">
                  <c:v>2.8736666666666671E-2</c:v>
                </c:pt>
                <c:pt idx="8">
                  <c:v>2.1377419354838712E-2</c:v>
                </c:pt>
                <c:pt idx="9">
                  <c:v>2.9880645161290322E-2</c:v>
                </c:pt>
                <c:pt idx="10">
                  <c:v>2.5628571428571428E-2</c:v>
                </c:pt>
                <c:pt idx="11">
                  <c:v>1.842258064516129E-2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6-B54E-BA71-80DC95AAE211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943336064"/>
        <c:axId val="1943334272"/>
      </c:lineChart>
      <c:catAx>
        <c:axId val="194333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334272"/>
        <c:crosses val="autoZero"/>
        <c:auto val="1"/>
        <c:lblAlgn val="ctr"/>
        <c:lblOffset val="100"/>
        <c:noMultiLvlLbl val="0"/>
      </c:catAx>
      <c:valAx>
        <c:axId val="1943334272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33606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cap="none" spc="20" baseline="0">
                <a:solidFill>
                  <a:schemeClr val="dk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Spread (borrow - deposit)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cap="none" spc="20" baseline="0">
              <a:solidFill>
                <a:schemeClr val="dk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'pricing intermédiation '!$CU$4</c:f>
              <c:strCache>
                <c:ptCount val="1"/>
                <c:pt idx="0">
                  <c:v>USDT</c:v>
                </c:pt>
              </c:strCache>
            </c:strRef>
          </c:tx>
          <c:spPr>
            <a:ln w="22225" cap="rnd" cmpd="sng" algn="ctr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'!$CU$5:$CU$16</c:f>
              <c:numCache>
                <c:formatCode>0.00%</c:formatCode>
                <c:ptCount val="12"/>
                <c:pt idx="0">
                  <c:v>1.8010526315789473E-2</c:v>
                </c:pt>
                <c:pt idx="1">
                  <c:v>1.4841935483870963E-2</c:v>
                </c:pt>
                <c:pt idx="2">
                  <c:v>1.3279999999999998E-2</c:v>
                </c:pt>
                <c:pt idx="3">
                  <c:v>1.3816129032258061E-2</c:v>
                </c:pt>
                <c:pt idx="4">
                  <c:v>1.3561290322580645E-2</c:v>
                </c:pt>
                <c:pt idx="5">
                  <c:v>1.49E-2</c:v>
                </c:pt>
                <c:pt idx="6">
                  <c:v>1.5900000000000001E-2</c:v>
                </c:pt>
                <c:pt idx="7">
                  <c:v>1.4966666666666666E-2</c:v>
                </c:pt>
                <c:pt idx="8">
                  <c:v>1.4619354838709674E-2</c:v>
                </c:pt>
                <c:pt idx="9">
                  <c:v>1.3829032258064516E-2</c:v>
                </c:pt>
                <c:pt idx="10">
                  <c:v>1.5035714285714288E-2</c:v>
                </c:pt>
                <c:pt idx="11">
                  <c:v>1.2529032258064515E-2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30-754F-821B-98D02B82B6D2}"/>
            </c:ext>
          </c:extLst>
        </c:ser>
        <c:ser>
          <c:idx val="1"/>
          <c:order val="1"/>
          <c:tx>
            <c:strRef>
              <c:f>'pricing intermédiation '!$CV$4</c:f>
              <c:strCache>
                <c:ptCount val="1"/>
                <c:pt idx="0">
                  <c:v>USDC</c:v>
                </c:pt>
              </c:strCache>
            </c:strRef>
          </c:tx>
          <c:spPr>
            <a:ln w="22225" cap="rnd" cmpd="sng" algn="ctr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'!$CV$5:$CV$16</c:f>
              <c:numCache>
                <c:formatCode>0.00%</c:formatCode>
                <c:ptCount val="12"/>
                <c:pt idx="0">
                  <c:v>1.7515789473684214E-2</c:v>
                </c:pt>
                <c:pt idx="1">
                  <c:v>1.4119354838709679E-2</c:v>
                </c:pt>
                <c:pt idx="2">
                  <c:v>1.223E-2</c:v>
                </c:pt>
                <c:pt idx="3">
                  <c:v>1.2803225806451608E-2</c:v>
                </c:pt>
                <c:pt idx="4">
                  <c:v>1.2294736842105266E-2</c:v>
                </c:pt>
                <c:pt idx="5">
                  <c:v>1.5246666666666667E-2</c:v>
                </c:pt>
                <c:pt idx="6">
                  <c:v>1.717741935483871E-2</c:v>
                </c:pt>
                <c:pt idx="7">
                  <c:v>1.3820000000000002E-2</c:v>
                </c:pt>
                <c:pt idx="8">
                  <c:v>1.4390322580645161E-2</c:v>
                </c:pt>
                <c:pt idx="9">
                  <c:v>1.1603225806451616E-2</c:v>
                </c:pt>
                <c:pt idx="10">
                  <c:v>1.3914285714285714E-2</c:v>
                </c:pt>
                <c:pt idx="11">
                  <c:v>1.2361290322580645E-2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330-754F-821B-98D02B82B6D2}"/>
            </c:ext>
          </c:extLst>
        </c:ser>
        <c:ser>
          <c:idx val="2"/>
          <c:order val="2"/>
          <c:tx>
            <c:strRef>
              <c:f>'pricing intermédiation '!$CW$4</c:f>
              <c:strCache>
                <c:ptCount val="1"/>
                <c:pt idx="0">
                  <c:v>Banks rates agreed maturity </c:v>
                </c:pt>
              </c:strCache>
            </c:strRef>
          </c:tx>
          <c:spPr>
            <a:ln w="22225" cap="rnd" cmpd="sng" algn="ctr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'pricing intermédiation '!$BK$5:$BK$16</c:f>
              <c:strCache>
                <c:ptCount val="12"/>
                <c:pt idx="0">
                  <c:v>April 25</c:v>
                </c:pt>
                <c:pt idx="1">
                  <c:v>May 25</c:v>
                </c:pt>
                <c:pt idx="2">
                  <c:v>June 25</c:v>
                </c:pt>
                <c:pt idx="3">
                  <c:v>July 25</c:v>
                </c:pt>
                <c:pt idx="4">
                  <c:v>August 25</c:v>
                </c:pt>
                <c:pt idx="5">
                  <c:v>September 25</c:v>
                </c:pt>
                <c:pt idx="6">
                  <c:v>October 25</c:v>
                </c:pt>
                <c:pt idx="7">
                  <c:v>November 25</c:v>
                </c:pt>
                <c:pt idx="8">
                  <c:v>December 25</c:v>
                </c:pt>
                <c:pt idx="9">
                  <c:v>January 26</c:v>
                </c:pt>
                <c:pt idx="10">
                  <c:v>February 26</c:v>
                </c:pt>
                <c:pt idx="11">
                  <c:v>March 26</c:v>
                </c:pt>
              </c:strCache>
            </c:strRef>
          </c:cat>
          <c:val>
            <c:numRef>
              <c:f>'pricing intermédiation '!$CW$5:$CW$16</c:f>
              <c:numCache>
                <c:formatCode>0.00%</c:formatCode>
                <c:ptCount val="12"/>
                <c:pt idx="0">
                  <c:v>1.6399999999999998E-2</c:v>
                </c:pt>
                <c:pt idx="1">
                  <c:v>1.6E-2</c:v>
                </c:pt>
                <c:pt idx="2">
                  <c:v>1.6600000000000004E-2</c:v>
                </c:pt>
                <c:pt idx="3">
                  <c:v>1.6300000000000002E-2</c:v>
                </c:pt>
                <c:pt idx="4">
                  <c:v>1.5699999999999999E-2</c:v>
                </c:pt>
                <c:pt idx="5">
                  <c:v>1.5900000000000004E-2</c:v>
                </c:pt>
                <c:pt idx="6">
                  <c:v>1.61E-2</c:v>
                </c:pt>
                <c:pt idx="7">
                  <c:v>1.5700000000000006E-2</c:v>
                </c:pt>
                <c:pt idx="8">
                  <c:v>1.6199999999999996E-2</c:v>
                </c:pt>
                <c:pt idx="9">
                  <c:v>1.6599999999999997E-2</c:v>
                </c:pt>
                <c:pt idx="10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330-754F-821B-98D02B82B6D2}"/>
            </c:ext>
          </c:extLst>
        </c:ser>
        <c:ser>
          <c:idx val="3"/>
          <c:order val="3"/>
          <c:tx>
            <c:strRef>
              <c:f>'pricing intermédiation '!$BT$4</c:f>
              <c:strCache>
                <c:ptCount val="1"/>
                <c:pt idx="0">
                  <c:v>EURC</c:v>
                </c:pt>
              </c:strCache>
            </c:strRef>
          </c:tx>
          <c:spPr>
            <a:ln w="22225" cap="rnd" cmpd="sng" algn="ctr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'pricing intermédiation '!$BT$5:$BT$16</c:f>
              <c:numCache>
                <c:formatCode>0.00%</c:formatCode>
                <c:ptCount val="12"/>
                <c:pt idx="3">
                  <c:v>1.7782758620689652E-2</c:v>
                </c:pt>
                <c:pt idx="4">
                  <c:v>1.4980645161290324E-2</c:v>
                </c:pt>
                <c:pt idx="5">
                  <c:v>1.5916666666666659E-2</c:v>
                </c:pt>
                <c:pt idx="6">
                  <c:v>1.5612903225806453E-2</c:v>
                </c:pt>
                <c:pt idx="7">
                  <c:v>1.7836666666666664E-2</c:v>
                </c:pt>
                <c:pt idx="8">
                  <c:v>1.8912903225806452E-2</c:v>
                </c:pt>
                <c:pt idx="9">
                  <c:v>1.6151612903225802E-2</c:v>
                </c:pt>
                <c:pt idx="10">
                  <c:v>1.6428571428571431E-2</c:v>
                </c:pt>
                <c:pt idx="11">
                  <c:v>1.7329032258064515E-2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D4-5F40-9360-430F9D63F623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dk1">
                  <a:lumMod val="35000"/>
                  <a:lumOff val="65000"/>
                  <a:alpha val="33000"/>
                </a:schemeClr>
              </a:solidFill>
              <a:round/>
            </a:ln>
            <a:effectLst/>
          </c:spPr>
        </c:dropLines>
        <c:smooth val="0"/>
        <c:axId val="1943336064"/>
        <c:axId val="1943334272"/>
      </c:lineChart>
      <c:catAx>
        <c:axId val="194333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334272"/>
        <c:crosses val="autoZero"/>
        <c:auto val="1"/>
        <c:lblAlgn val="ctr"/>
        <c:lblOffset val="100"/>
        <c:noMultiLvlLbl val="0"/>
      </c:catAx>
      <c:valAx>
        <c:axId val="1943334272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2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43336064"/>
        <c:crosses val="autoZero"/>
        <c:crossBetween val="between"/>
      </c:valAx>
      <c:spPr>
        <a:gradFill>
          <a:gsLst>
            <a:gs pos="100000">
              <a:schemeClr val="lt1">
                <a:lumMod val="95000"/>
              </a:schemeClr>
            </a:gs>
            <a:gs pos="0">
              <a:schemeClr val="lt1"/>
            </a:gs>
          </a:gsLst>
          <a:lin ang="5400000" scaled="0"/>
        </a:grad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3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81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40000"/>
            <a:lumOff val="60000"/>
          </a:schemeClr>
        </a:solidFill>
        <a:round/>
      </a:ln>
    </cs:spPr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30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b="0" kern="1200" spc="20" baseline="0"/>
  </cs:categoryAxis>
  <cs:chartArea mods="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 cmpd="sng" algn="ctr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>
        <a:solidFill>
          <a:schemeClr val="dk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  <a:alpha val="33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dk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dk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gradFill>
        <a:gsLst>
          <a:gs pos="100000">
            <a:schemeClr val="lt1">
              <a:lumMod val="95000"/>
            </a:schemeClr>
          </a:gs>
          <a:gs pos="0">
            <a:schemeClr val="lt1"/>
          </a:gs>
        </a:gsLst>
        <a:lin ang="5400000" scaled="0"/>
      </a:gradFill>
    </cs:spPr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dk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5" Type="http://schemas.openxmlformats.org/officeDocument/2006/relationships/chart" Target="../charts/chart17.xml"/><Relationship Id="rId4" Type="http://schemas.openxmlformats.org/officeDocument/2006/relationships/chart" Target="../charts/chart1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106</xdr:col>
      <xdr:colOff>561162</xdr:colOff>
      <xdr:row>83</xdr:row>
      <xdr:rowOff>113322</xdr:rowOff>
    </xdr:from>
    <xdr:to>
      <xdr:col>119</xdr:col>
      <xdr:colOff>30048</xdr:colOff>
      <xdr:row>111</xdr:row>
      <xdr:rowOff>134104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3BDE134D-7151-4C97-3B56-C6488A86C13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107</xdr:col>
      <xdr:colOff>31060</xdr:colOff>
      <xdr:row>42</xdr:row>
      <xdr:rowOff>118534</xdr:rowOff>
    </xdr:from>
    <xdr:to>
      <xdr:col>118</xdr:col>
      <xdr:colOff>1236133</xdr:colOff>
      <xdr:row>69</xdr:row>
      <xdr:rowOff>152400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C483CE4F-CF87-C199-E87C-FC4861F363D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108</xdr:col>
      <xdr:colOff>55371</xdr:colOff>
      <xdr:row>1</xdr:row>
      <xdr:rowOff>191964</xdr:rowOff>
    </xdr:from>
    <xdr:to>
      <xdr:col>119</xdr:col>
      <xdr:colOff>1386326</xdr:colOff>
      <xdr:row>28</xdr:row>
      <xdr:rowOff>92179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7926694C-79B0-F10F-F1B1-B5BC012523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60</xdr:col>
      <xdr:colOff>165100</xdr:colOff>
      <xdr:row>19</xdr:row>
      <xdr:rowOff>16934</xdr:rowOff>
    </xdr:from>
    <xdr:to>
      <xdr:col>72</xdr:col>
      <xdr:colOff>706967</xdr:colOff>
      <xdr:row>38</xdr:row>
      <xdr:rowOff>152400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5F1B3E6F-F309-E7A5-6AD7-D9595227525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60</xdr:col>
      <xdr:colOff>177800</xdr:colOff>
      <xdr:row>40</xdr:row>
      <xdr:rowOff>63500</xdr:rowOff>
    </xdr:from>
    <xdr:to>
      <xdr:col>72</xdr:col>
      <xdr:colOff>719667</xdr:colOff>
      <xdr:row>59</xdr:row>
      <xdr:rowOff>198966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E4230F93-5840-C04B-9D18-92F3C61EA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60</xdr:col>
      <xdr:colOff>190500</xdr:colOff>
      <xdr:row>61</xdr:row>
      <xdr:rowOff>114300</xdr:rowOff>
    </xdr:from>
    <xdr:to>
      <xdr:col>72</xdr:col>
      <xdr:colOff>732367</xdr:colOff>
      <xdr:row>81</xdr:row>
      <xdr:rowOff>46566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918EAB84-7930-1148-8BCE-84B5E49C7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51</xdr:col>
      <xdr:colOff>418830</xdr:colOff>
      <xdr:row>1</xdr:row>
      <xdr:rowOff>54042</xdr:rowOff>
    </xdr:from>
    <xdr:to>
      <xdr:col>51</xdr:col>
      <xdr:colOff>526915</xdr:colOff>
      <xdr:row>283</xdr:row>
      <xdr:rowOff>148617</xdr:rowOff>
    </xdr:to>
    <xdr:cxnSp macro="">
      <xdr:nvCxnSpPr>
        <xdr:cNvPr id="9" name="Connecteur droit 8">
          <a:extLst>
            <a:ext uri="{FF2B5EF4-FFF2-40B4-BE49-F238E27FC236}">
              <a16:creationId xmlns:a16="http://schemas.microsoft.com/office/drawing/2014/main" id="{DEBAB8F4-5995-A04B-156A-58E7F0281B77}"/>
            </a:ext>
          </a:extLst>
        </xdr:cNvPr>
        <xdr:cNvCxnSpPr/>
      </xdr:nvCxnSpPr>
      <xdr:spPr>
        <a:xfrm flipH="1">
          <a:off x="46841383" y="256702"/>
          <a:ext cx="108085" cy="5762287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44</xdr:col>
      <xdr:colOff>621490</xdr:colOff>
      <xdr:row>1</xdr:row>
      <xdr:rowOff>13511</xdr:rowOff>
    </xdr:from>
    <xdr:to>
      <xdr:col>44</xdr:col>
      <xdr:colOff>729575</xdr:colOff>
      <xdr:row>283</xdr:row>
      <xdr:rowOff>108086</xdr:rowOff>
    </xdr:to>
    <xdr:cxnSp macro="">
      <xdr:nvCxnSpPr>
        <xdr:cNvPr id="13" name="Connecteur droit 12">
          <a:extLst>
            <a:ext uri="{FF2B5EF4-FFF2-40B4-BE49-F238E27FC236}">
              <a16:creationId xmlns:a16="http://schemas.microsoft.com/office/drawing/2014/main" id="{48971889-A2F6-AA4F-B109-D157F5A8D3A5}"/>
            </a:ext>
          </a:extLst>
        </xdr:cNvPr>
        <xdr:cNvCxnSpPr/>
      </xdr:nvCxnSpPr>
      <xdr:spPr>
        <a:xfrm flipH="1">
          <a:off x="39018724" y="216171"/>
          <a:ext cx="108085" cy="5762287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40</xdr:col>
      <xdr:colOff>297234</xdr:colOff>
      <xdr:row>1</xdr:row>
      <xdr:rowOff>0</xdr:rowOff>
    </xdr:from>
    <xdr:to>
      <xdr:col>40</xdr:col>
      <xdr:colOff>405319</xdr:colOff>
      <xdr:row>283</xdr:row>
      <xdr:rowOff>94575</xdr:rowOff>
    </xdr:to>
    <xdr:cxnSp macro="">
      <xdr:nvCxnSpPr>
        <xdr:cNvPr id="14" name="Connecteur droit 13">
          <a:extLst>
            <a:ext uri="{FF2B5EF4-FFF2-40B4-BE49-F238E27FC236}">
              <a16:creationId xmlns:a16="http://schemas.microsoft.com/office/drawing/2014/main" id="{78380777-99F9-3340-9C22-A5F3E5AA71BC}"/>
            </a:ext>
          </a:extLst>
        </xdr:cNvPr>
        <xdr:cNvCxnSpPr/>
      </xdr:nvCxnSpPr>
      <xdr:spPr>
        <a:xfrm flipH="1">
          <a:off x="33506383" y="202660"/>
          <a:ext cx="108085" cy="5762287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25</xdr:col>
      <xdr:colOff>540426</xdr:colOff>
      <xdr:row>1</xdr:row>
      <xdr:rowOff>67553</xdr:rowOff>
    </xdr:from>
    <xdr:to>
      <xdr:col>25</xdr:col>
      <xdr:colOff>648511</xdr:colOff>
      <xdr:row>283</xdr:row>
      <xdr:rowOff>162128</xdr:rowOff>
    </xdr:to>
    <xdr:cxnSp macro="">
      <xdr:nvCxnSpPr>
        <xdr:cNvPr id="15" name="Connecteur droit 14">
          <a:extLst>
            <a:ext uri="{FF2B5EF4-FFF2-40B4-BE49-F238E27FC236}">
              <a16:creationId xmlns:a16="http://schemas.microsoft.com/office/drawing/2014/main" id="{B4287104-BEC9-2A49-9104-F6B6B7A796C1}"/>
            </a:ext>
          </a:extLst>
        </xdr:cNvPr>
        <xdr:cNvCxnSpPr/>
      </xdr:nvCxnSpPr>
      <xdr:spPr>
        <a:xfrm flipH="1">
          <a:off x="19144575" y="270213"/>
          <a:ext cx="108085" cy="57622872"/>
        </a:xfrm>
        <a:prstGeom prst="line">
          <a:avLst/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87</xdr:col>
      <xdr:colOff>777754</xdr:colOff>
      <xdr:row>18</xdr:row>
      <xdr:rowOff>127198</xdr:rowOff>
    </xdr:from>
    <xdr:to>
      <xdr:col>103</xdr:col>
      <xdr:colOff>566284</xdr:colOff>
      <xdr:row>38</xdr:row>
      <xdr:rowOff>59464</xdr:rowOff>
    </xdr:to>
    <xdr:graphicFrame macro="">
      <xdr:nvGraphicFramePr>
        <xdr:cNvPr id="16" name="Graphique 15">
          <a:extLst>
            <a:ext uri="{FF2B5EF4-FFF2-40B4-BE49-F238E27FC236}">
              <a16:creationId xmlns:a16="http://schemas.microsoft.com/office/drawing/2014/main" id="{13F62789-0D51-F34B-98F6-7F3B26667A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87</xdr:col>
      <xdr:colOff>903114</xdr:colOff>
      <xdr:row>40</xdr:row>
      <xdr:rowOff>146619</xdr:rowOff>
    </xdr:from>
    <xdr:to>
      <xdr:col>103</xdr:col>
      <xdr:colOff>691644</xdr:colOff>
      <xdr:row>60</xdr:row>
      <xdr:rowOff>78885</xdr:rowOff>
    </xdr:to>
    <xdr:graphicFrame macro="">
      <xdr:nvGraphicFramePr>
        <xdr:cNvPr id="17" name="Graphique 16">
          <a:extLst>
            <a:ext uri="{FF2B5EF4-FFF2-40B4-BE49-F238E27FC236}">
              <a16:creationId xmlns:a16="http://schemas.microsoft.com/office/drawing/2014/main" id="{E2A28A3B-8D0D-2C4D-B1D3-8FBB35CFDD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87</xdr:col>
      <xdr:colOff>866358</xdr:colOff>
      <xdr:row>62</xdr:row>
      <xdr:rowOff>55131</xdr:rowOff>
    </xdr:from>
    <xdr:to>
      <xdr:col>103</xdr:col>
      <xdr:colOff>654888</xdr:colOff>
      <xdr:row>81</xdr:row>
      <xdr:rowOff>194142</xdr:rowOff>
    </xdr:to>
    <xdr:graphicFrame macro="">
      <xdr:nvGraphicFramePr>
        <xdr:cNvPr id="18" name="Graphique 17">
          <a:extLst>
            <a:ext uri="{FF2B5EF4-FFF2-40B4-BE49-F238E27FC236}">
              <a16:creationId xmlns:a16="http://schemas.microsoft.com/office/drawing/2014/main" id="{74614C72-8A7F-9542-BBDA-ECC2CCC445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106</xdr:col>
      <xdr:colOff>787400</xdr:colOff>
      <xdr:row>124</xdr:row>
      <xdr:rowOff>25400</xdr:rowOff>
    </xdr:from>
    <xdr:to>
      <xdr:col>118</xdr:col>
      <xdr:colOff>569560</xdr:colOff>
      <xdr:row>153</xdr:row>
      <xdr:rowOff>93133</xdr:rowOff>
    </xdr:to>
    <xdr:graphicFrame macro="">
      <xdr:nvGraphicFramePr>
        <xdr:cNvPr id="19" name="Graphique 18">
          <a:extLst>
            <a:ext uri="{FF2B5EF4-FFF2-40B4-BE49-F238E27FC236}">
              <a16:creationId xmlns:a16="http://schemas.microsoft.com/office/drawing/2014/main" id="{A1607359-8361-9F4B-AED4-A833FE2AE0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73</xdr:col>
      <xdr:colOff>437443</xdr:colOff>
      <xdr:row>58</xdr:row>
      <xdr:rowOff>51383</xdr:rowOff>
    </xdr:from>
    <xdr:to>
      <xdr:col>80</xdr:col>
      <xdr:colOff>815621</xdr:colOff>
      <xdr:row>90</xdr:row>
      <xdr:rowOff>64910</xdr:rowOff>
    </xdr:to>
    <xdr:graphicFrame macro="">
      <xdr:nvGraphicFramePr>
        <xdr:cNvPr id="20" name="Graphique 19">
          <a:extLst>
            <a:ext uri="{FF2B5EF4-FFF2-40B4-BE49-F238E27FC236}">
              <a16:creationId xmlns:a16="http://schemas.microsoft.com/office/drawing/2014/main" id="{E48011E5-5FC1-8927-5532-DFC6F4EDBF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107</xdr:col>
      <xdr:colOff>203200</xdr:colOff>
      <xdr:row>168</xdr:row>
      <xdr:rowOff>25400</xdr:rowOff>
    </xdr:from>
    <xdr:to>
      <xdr:col>119</xdr:col>
      <xdr:colOff>163673</xdr:colOff>
      <xdr:row>193</xdr:row>
      <xdr:rowOff>8466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AB6EBDA-44BD-574E-BB05-3AB6279872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158749</xdr:colOff>
      <xdr:row>3</xdr:row>
      <xdr:rowOff>66146</xdr:rowOff>
    </xdr:from>
    <xdr:to>
      <xdr:col>34</xdr:col>
      <xdr:colOff>211667</xdr:colOff>
      <xdr:row>26</xdr:row>
      <xdr:rowOff>92605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19E9B410-F733-DD22-0469-28FDBC84996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25</xdr:col>
      <xdr:colOff>108480</xdr:colOff>
      <xdr:row>28</xdr:row>
      <xdr:rowOff>26459</xdr:rowOff>
    </xdr:from>
    <xdr:to>
      <xdr:col>34</xdr:col>
      <xdr:colOff>291042</xdr:colOff>
      <xdr:row>50</xdr:row>
      <xdr:rowOff>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31C6FB8A-05C9-7A07-5C80-A3D8C7B415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35</xdr:col>
      <xdr:colOff>538427</xdr:colOff>
      <xdr:row>3</xdr:row>
      <xdr:rowOff>83607</xdr:rowOff>
    </xdr:from>
    <xdr:to>
      <xdr:col>45</xdr:col>
      <xdr:colOff>119061</xdr:colOff>
      <xdr:row>25</xdr:row>
      <xdr:rowOff>185208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B30F8BDE-7C6F-395D-AE80-284F2ECB7F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442382</xdr:colOff>
      <xdr:row>50</xdr:row>
      <xdr:rowOff>71438</xdr:rowOff>
    </xdr:from>
    <xdr:to>
      <xdr:col>47</xdr:col>
      <xdr:colOff>444499</xdr:colOff>
      <xdr:row>79</xdr:row>
      <xdr:rowOff>177800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7FCBE9F7-7C26-4697-D348-05ECF260FB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436562</xdr:colOff>
      <xdr:row>80</xdr:row>
      <xdr:rowOff>158750</xdr:rowOff>
    </xdr:from>
    <xdr:to>
      <xdr:col>47</xdr:col>
      <xdr:colOff>456405</xdr:colOff>
      <xdr:row>110</xdr:row>
      <xdr:rowOff>19844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E8B40896-0ED7-2049-B14A-DE4E65C6E2C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23</xdr:col>
      <xdr:colOff>685801</xdr:colOff>
      <xdr:row>58</xdr:row>
      <xdr:rowOff>141111</xdr:rowOff>
    </xdr:from>
    <xdr:to>
      <xdr:col>34</xdr:col>
      <xdr:colOff>443493</xdr:colOff>
      <xdr:row>89</xdr:row>
      <xdr:rowOff>80635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E607BB22-0281-F697-FDAF-A1A8A8E6ADF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206021</xdr:colOff>
      <xdr:row>91</xdr:row>
      <xdr:rowOff>70152</xdr:rowOff>
    </xdr:from>
    <xdr:to>
      <xdr:col>34</xdr:col>
      <xdr:colOff>584200</xdr:colOff>
      <xdr:row>115</xdr:row>
      <xdr:rowOff>177800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50D9A944-E4C3-9A32-7A70-1A496C39AC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330200</xdr:colOff>
      <xdr:row>9</xdr:row>
      <xdr:rowOff>196850</xdr:rowOff>
    </xdr:from>
    <xdr:to>
      <xdr:col>18</xdr:col>
      <xdr:colOff>279400</xdr:colOff>
      <xdr:row>33</xdr:row>
      <xdr:rowOff>177800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37F8DE4C-1599-2547-94DC-59369CA0942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1</xdr:row>
      <xdr:rowOff>165100</xdr:rowOff>
    </xdr:from>
    <xdr:to>
      <xdr:col>17</xdr:col>
      <xdr:colOff>127000</xdr:colOff>
      <xdr:row>27</xdr:row>
      <xdr:rowOff>44450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4DA3316-AEDB-36ED-1A2B-30EAD0D41F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aavescan.com/pricing" TargetMode="External"/><Relationship Id="rId21" Type="http://schemas.openxmlformats.org/officeDocument/2006/relationships/hyperlink" Target="https://aavescan.com/pricing" TargetMode="External"/><Relationship Id="rId42" Type="http://schemas.openxmlformats.org/officeDocument/2006/relationships/hyperlink" Target="https://aavescan.com/pricing" TargetMode="External"/><Relationship Id="rId63" Type="http://schemas.openxmlformats.org/officeDocument/2006/relationships/hyperlink" Target="https://aavescan.com/pricing" TargetMode="External"/><Relationship Id="rId84" Type="http://schemas.openxmlformats.org/officeDocument/2006/relationships/hyperlink" Target="https://aavescan.com/pricing" TargetMode="External"/><Relationship Id="rId138" Type="http://schemas.openxmlformats.org/officeDocument/2006/relationships/hyperlink" Target="https://aavescan.com/pricing" TargetMode="External"/><Relationship Id="rId159" Type="http://schemas.openxmlformats.org/officeDocument/2006/relationships/hyperlink" Target="https://aavescan.com/pricing" TargetMode="External"/><Relationship Id="rId170" Type="http://schemas.openxmlformats.org/officeDocument/2006/relationships/hyperlink" Target="https://aavescan.com/pricing" TargetMode="External"/><Relationship Id="rId107" Type="http://schemas.openxmlformats.org/officeDocument/2006/relationships/hyperlink" Target="https://aavescan.com/pricing" TargetMode="External"/><Relationship Id="rId11" Type="http://schemas.openxmlformats.org/officeDocument/2006/relationships/hyperlink" Target="https://aavescan.com/pricing" TargetMode="External"/><Relationship Id="rId32" Type="http://schemas.openxmlformats.org/officeDocument/2006/relationships/hyperlink" Target="https://aavescan.com/pricing" TargetMode="External"/><Relationship Id="rId53" Type="http://schemas.openxmlformats.org/officeDocument/2006/relationships/hyperlink" Target="https://aavescan.com/pricing" TargetMode="External"/><Relationship Id="rId74" Type="http://schemas.openxmlformats.org/officeDocument/2006/relationships/hyperlink" Target="https://aavescan.com/pricing" TargetMode="External"/><Relationship Id="rId128" Type="http://schemas.openxmlformats.org/officeDocument/2006/relationships/hyperlink" Target="https://aavescan.com/pricing" TargetMode="External"/><Relationship Id="rId149" Type="http://schemas.openxmlformats.org/officeDocument/2006/relationships/hyperlink" Target="https://aavescan.com/pricing" TargetMode="External"/><Relationship Id="rId5" Type="http://schemas.openxmlformats.org/officeDocument/2006/relationships/hyperlink" Target="https://aavescan.com/pricing" TargetMode="External"/><Relationship Id="rId95" Type="http://schemas.openxmlformats.org/officeDocument/2006/relationships/hyperlink" Target="https://aavescan.com/pricing" TargetMode="External"/><Relationship Id="rId160" Type="http://schemas.openxmlformats.org/officeDocument/2006/relationships/hyperlink" Target="https://aavescan.com/pricing" TargetMode="External"/><Relationship Id="rId22" Type="http://schemas.openxmlformats.org/officeDocument/2006/relationships/hyperlink" Target="https://aavescan.com/pricing" TargetMode="External"/><Relationship Id="rId43" Type="http://schemas.openxmlformats.org/officeDocument/2006/relationships/hyperlink" Target="https://aavescan.com/pricing" TargetMode="External"/><Relationship Id="rId64" Type="http://schemas.openxmlformats.org/officeDocument/2006/relationships/hyperlink" Target="https://aavescan.com/pricing" TargetMode="External"/><Relationship Id="rId118" Type="http://schemas.openxmlformats.org/officeDocument/2006/relationships/hyperlink" Target="https://aavescan.com/pricing" TargetMode="External"/><Relationship Id="rId139" Type="http://schemas.openxmlformats.org/officeDocument/2006/relationships/hyperlink" Target="https://aavescan.com/pricing" TargetMode="External"/><Relationship Id="rId85" Type="http://schemas.openxmlformats.org/officeDocument/2006/relationships/hyperlink" Target="https://aavescan.com/pricing" TargetMode="External"/><Relationship Id="rId150" Type="http://schemas.openxmlformats.org/officeDocument/2006/relationships/hyperlink" Target="https://aavescan.com/pricing" TargetMode="External"/><Relationship Id="rId171" Type="http://schemas.openxmlformats.org/officeDocument/2006/relationships/hyperlink" Target="https://aavescan.com/pricing" TargetMode="External"/><Relationship Id="rId12" Type="http://schemas.openxmlformats.org/officeDocument/2006/relationships/hyperlink" Target="https://aavescan.com/pricing" TargetMode="External"/><Relationship Id="rId33" Type="http://schemas.openxmlformats.org/officeDocument/2006/relationships/hyperlink" Target="https://aavescan.com/pricing" TargetMode="External"/><Relationship Id="rId108" Type="http://schemas.openxmlformats.org/officeDocument/2006/relationships/hyperlink" Target="https://aavescan.com/pricing" TargetMode="External"/><Relationship Id="rId129" Type="http://schemas.openxmlformats.org/officeDocument/2006/relationships/hyperlink" Target="https://aavescan.com/pricing" TargetMode="External"/><Relationship Id="rId54" Type="http://schemas.openxmlformats.org/officeDocument/2006/relationships/hyperlink" Target="https://aavescan.com/pricing" TargetMode="External"/><Relationship Id="rId75" Type="http://schemas.openxmlformats.org/officeDocument/2006/relationships/hyperlink" Target="https://aavescan.com/pricing" TargetMode="External"/><Relationship Id="rId96" Type="http://schemas.openxmlformats.org/officeDocument/2006/relationships/hyperlink" Target="https://aavescan.com/pricing" TargetMode="External"/><Relationship Id="rId140" Type="http://schemas.openxmlformats.org/officeDocument/2006/relationships/hyperlink" Target="https://aavescan.com/pricing" TargetMode="External"/><Relationship Id="rId161" Type="http://schemas.openxmlformats.org/officeDocument/2006/relationships/hyperlink" Target="https://aavescan.com/pricing" TargetMode="External"/><Relationship Id="rId6" Type="http://schemas.openxmlformats.org/officeDocument/2006/relationships/hyperlink" Target="https://aavescan.com/pricing" TargetMode="External"/><Relationship Id="rId23" Type="http://schemas.openxmlformats.org/officeDocument/2006/relationships/hyperlink" Target="https://aavescan.com/pricing" TargetMode="External"/><Relationship Id="rId28" Type="http://schemas.openxmlformats.org/officeDocument/2006/relationships/hyperlink" Target="https://aavescan.com/pricing" TargetMode="External"/><Relationship Id="rId49" Type="http://schemas.openxmlformats.org/officeDocument/2006/relationships/hyperlink" Target="https://aavescan.com/pricing" TargetMode="External"/><Relationship Id="rId114" Type="http://schemas.openxmlformats.org/officeDocument/2006/relationships/hyperlink" Target="https://aavescan.com/pricing" TargetMode="External"/><Relationship Id="rId119" Type="http://schemas.openxmlformats.org/officeDocument/2006/relationships/hyperlink" Target="https://aavescan.com/pricing" TargetMode="External"/><Relationship Id="rId44" Type="http://schemas.openxmlformats.org/officeDocument/2006/relationships/hyperlink" Target="https://aavescan.com/pricing" TargetMode="External"/><Relationship Id="rId60" Type="http://schemas.openxmlformats.org/officeDocument/2006/relationships/hyperlink" Target="https://aavescan.com/pricing" TargetMode="External"/><Relationship Id="rId65" Type="http://schemas.openxmlformats.org/officeDocument/2006/relationships/hyperlink" Target="https://aavescan.com/pricing" TargetMode="External"/><Relationship Id="rId81" Type="http://schemas.openxmlformats.org/officeDocument/2006/relationships/hyperlink" Target="https://aavescan.com/pricing" TargetMode="External"/><Relationship Id="rId86" Type="http://schemas.openxmlformats.org/officeDocument/2006/relationships/hyperlink" Target="https://aavescan.com/pricing" TargetMode="External"/><Relationship Id="rId130" Type="http://schemas.openxmlformats.org/officeDocument/2006/relationships/hyperlink" Target="https://aavescan.com/pricing" TargetMode="External"/><Relationship Id="rId135" Type="http://schemas.openxmlformats.org/officeDocument/2006/relationships/hyperlink" Target="https://aavescan.com/pricing" TargetMode="External"/><Relationship Id="rId151" Type="http://schemas.openxmlformats.org/officeDocument/2006/relationships/hyperlink" Target="https://aavescan.com/pricing" TargetMode="External"/><Relationship Id="rId156" Type="http://schemas.openxmlformats.org/officeDocument/2006/relationships/hyperlink" Target="https://aavescan.com/pricing" TargetMode="External"/><Relationship Id="rId177" Type="http://schemas.openxmlformats.org/officeDocument/2006/relationships/hyperlink" Target="https://aavescan.com/pricing" TargetMode="External"/><Relationship Id="rId172" Type="http://schemas.openxmlformats.org/officeDocument/2006/relationships/hyperlink" Target="https://aavescan.com/pricing" TargetMode="External"/><Relationship Id="rId13" Type="http://schemas.openxmlformats.org/officeDocument/2006/relationships/hyperlink" Target="https://aavescan.com/pricing" TargetMode="External"/><Relationship Id="rId18" Type="http://schemas.openxmlformats.org/officeDocument/2006/relationships/hyperlink" Target="https://aavescan.com/pricing" TargetMode="External"/><Relationship Id="rId39" Type="http://schemas.openxmlformats.org/officeDocument/2006/relationships/hyperlink" Target="https://aavescan.com/pricing" TargetMode="External"/><Relationship Id="rId109" Type="http://schemas.openxmlformats.org/officeDocument/2006/relationships/hyperlink" Target="https://aavescan.com/pricing" TargetMode="External"/><Relationship Id="rId34" Type="http://schemas.openxmlformats.org/officeDocument/2006/relationships/hyperlink" Target="https://aavescan.com/pricing" TargetMode="External"/><Relationship Id="rId50" Type="http://schemas.openxmlformats.org/officeDocument/2006/relationships/hyperlink" Target="https://aavescan.com/pricing" TargetMode="External"/><Relationship Id="rId55" Type="http://schemas.openxmlformats.org/officeDocument/2006/relationships/hyperlink" Target="https://aavescan.com/pricing" TargetMode="External"/><Relationship Id="rId76" Type="http://schemas.openxmlformats.org/officeDocument/2006/relationships/hyperlink" Target="https://aavescan.com/pricing" TargetMode="External"/><Relationship Id="rId97" Type="http://schemas.openxmlformats.org/officeDocument/2006/relationships/hyperlink" Target="https://aavescan.com/pricing" TargetMode="External"/><Relationship Id="rId104" Type="http://schemas.openxmlformats.org/officeDocument/2006/relationships/hyperlink" Target="https://aavescan.com/pricing" TargetMode="External"/><Relationship Id="rId120" Type="http://schemas.openxmlformats.org/officeDocument/2006/relationships/hyperlink" Target="https://aavescan.com/pricing" TargetMode="External"/><Relationship Id="rId125" Type="http://schemas.openxmlformats.org/officeDocument/2006/relationships/hyperlink" Target="https://aavescan.com/pricing" TargetMode="External"/><Relationship Id="rId141" Type="http://schemas.openxmlformats.org/officeDocument/2006/relationships/hyperlink" Target="https://aavescan.com/pricing" TargetMode="External"/><Relationship Id="rId146" Type="http://schemas.openxmlformats.org/officeDocument/2006/relationships/hyperlink" Target="https://aavescan.com/pricing" TargetMode="External"/><Relationship Id="rId167" Type="http://schemas.openxmlformats.org/officeDocument/2006/relationships/hyperlink" Target="https://aavescan.com/pricing" TargetMode="External"/><Relationship Id="rId7" Type="http://schemas.openxmlformats.org/officeDocument/2006/relationships/hyperlink" Target="https://aavescan.com/pricing" TargetMode="External"/><Relationship Id="rId71" Type="http://schemas.openxmlformats.org/officeDocument/2006/relationships/hyperlink" Target="https://aavescan.com/pricing" TargetMode="External"/><Relationship Id="rId92" Type="http://schemas.openxmlformats.org/officeDocument/2006/relationships/hyperlink" Target="https://aavescan.com/pricing" TargetMode="External"/><Relationship Id="rId162" Type="http://schemas.openxmlformats.org/officeDocument/2006/relationships/hyperlink" Target="https://aavescan.com/pricing" TargetMode="External"/><Relationship Id="rId2" Type="http://schemas.openxmlformats.org/officeDocument/2006/relationships/hyperlink" Target="https://aavescan.com/pricing" TargetMode="External"/><Relationship Id="rId29" Type="http://schemas.openxmlformats.org/officeDocument/2006/relationships/hyperlink" Target="https://aavescan.com/pricing" TargetMode="External"/><Relationship Id="rId24" Type="http://schemas.openxmlformats.org/officeDocument/2006/relationships/hyperlink" Target="https://aavescan.com/pricing" TargetMode="External"/><Relationship Id="rId40" Type="http://schemas.openxmlformats.org/officeDocument/2006/relationships/hyperlink" Target="https://aavescan.com/pricing" TargetMode="External"/><Relationship Id="rId45" Type="http://schemas.openxmlformats.org/officeDocument/2006/relationships/hyperlink" Target="https://aavescan.com/pricing" TargetMode="External"/><Relationship Id="rId66" Type="http://schemas.openxmlformats.org/officeDocument/2006/relationships/hyperlink" Target="https://aavescan.com/pricing" TargetMode="External"/><Relationship Id="rId87" Type="http://schemas.openxmlformats.org/officeDocument/2006/relationships/hyperlink" Target="https://aavescan.com/pricing" TargetMode="External"/><Relationship Id="rId110" Type="http://schemas.openxmlformats.org/officeDocument/2006/relationships/hyperlink" Target="https://aavescan.com/pricing" TargetMode="External"/><Relationship Id="rId115" Type="http://schemas.openxmlformats.org/officeDocument/2006/relationships/hyperlink" Target="https://aavescan.com/pricing" TargetMode="External"/><Relationship Id="rId131" Type="http://schemas.openxmlformats.org/officeDocument/2006/relationships/hyperlink" Target="https://aavescan.com/pricing" TargetMode="External"/><Relationship Id="rId136" Type="http://schemas.openxmlformats.org/officeDocument/2006/relationships/hyperlink" Target="https://aavescan.com/pricing" TargetMode="External"/><Relationship Id="rId157" Type="http://schemas.openxmlformats.org/officeDocument/2006/relationships/hyperlink" Target="https://aavescan.com/pricing" TargetMode="External"/><Relationship Id="rId178" Type="http://schemas.openxmlformats.org/officeDocument/2006/relationships/hyperlink" Target="https://aavescan.com/pricing" TargetMode="External"/><Relationship Id="rId61" Type="http://schemas.openxmlformats.org/officeDocument/2006/relationships/hyperlink" Target="https://aavescan.com/pricing" TargetMode="External"/><Relationship Id="rId82" Type="http://schemas.openxmlformats.org/officeDocument/2006/relationships/hyperlink" Target="https://aavescan.com/pricing" TargetMode="External"/><Relationship Id="rId152" Type="http://schemas.openxmlformats.org/officeDocument/2006/relationships/hyperlink" Target="https://aavescan.com/pricing" TargetMode="External"/><Relationship Id="rId173" Type="http://schemas.openxmlformats.org/officeDocument/2006/relationships/hyperlink" Target="https://aavescan.com/pricing" TargetMode="External"/><Relationship Id="rId19" Type="http://schemas.openxmlformats.org/officeDocument/2006/relationships/hyperlink" Target="https://aavescan.com/pricing" TargetMode="External"/><Relationship Id="rId14" Type="http://schemas.openxmlformats.org/officeDocument/2006/relationships/hyperlink" Target="https://aavescan.com/pricing" TargetMode="External"/><Relationship Id="rId30" Type="http://schemas.openxmlformats.org/officeDocument/2006/relationships/hyperlink" Target="https://aavescan.com/pricing" TargetMode="External"/><Relationship Id="rId35" Type="http://schemas.openxmlformats.org/officeDocument/2006/relationships/hyperlink" Target="https://aavescan.com/pricing" TargetMode="External"/><Relationship Id="rId56" Type="http://schemas.openxmlformats.org/officeDocument/2006/relationships/hyperlink" Target="https://aavescan.com/pricing" TargetMode="External"/><Relationship Id="rId77" Type="http://schemas.openxmlformats.org/officeDocument/2006/relationships/hyperlink" Target="https://aavescan.com/pricing" TargetMode="External"/><Relationship Id="rId100" Type="http://schemas.openxmlformats.org/officeDocument/2006/relationships/hyperlink" Target="https://aavescan.com/pricing" TargetMode="External"/><Relationship Id="rId105" Type="http://schemas.openxmlformats.org/officeDocument/2006/relationships/hyperlink" Target="https://aavescan.com/pricing" TargetMode="External"/><Relationship Id="rId126" Type="http://schemas.openxmlformats.org/officeDocument/2006/relationships/hyperlink" Target="https://aavescan.com/pricing" TargetMode="External"/><Relationship Id="rId147" Type="http://schemas.openxmlformats.org/officeDocument/2006/relationships/hyperlink" Target="https://aavescan.com/pricing" TargetMode="External"/><Relationship Id="rId168" Type="http://schemas.openxmlformats.org/officeDocument/2006/relationships/hyperlink" Target="https://aavescan.com/pricing" TargetMode="External"/><Relationship Id="rId8" Type="http://schemas.openxmlformats.org/officeDocument/2006/relationships/hyperlink" Target="https://aavescan.com/pricing" TargetMode="External"/><Relationship Id="rId51" Type="http://schemas.openxmlformats.org/officeDocument/2006/relationships/hyperlink" Target="https://aavescan.com/pricing" TargetMode="External"/><Relationship Id="rId72" Type="http://schemas.openxmlformats.org/officeDocument/2006/relationships/hyperlink" Target="https://aavescan.com/pricing" TargetMode="External"/><Relationship Id="rId93" Type="http://schemas.openxmlformats.org/officeDocument/2006/relationships/hyperlink" Target="https://aavescan.com/pricing" TargetMode="External"/><Relationship Id="rId98" Type="http://schemas.openxmlformats.org/officeDocument/2006/relationships/hyperlink" Target="https://aavescan.com/pricing" TargetMode="External"/><Relationship Id="rId121" Type="http://schemas.openxmlformats.org/officeDocument/2006/relationships/hyperlink" Target="https://aavescan.com/pricing" TargetMode="External"/><Relationship Id="rId142" Type="http://schemas.openxmlformats.org/officeDocument/2006/relationships/hyperlink" Target="https://aavescan.com/pricing" TargetMode="External"/><Relationship Id="rId163" Type="http://schemas.openxmlformats.org/officeDocument/2006/relationships/hyperlink" Target="https://aavescan.com/pricing" TargetMode="External"/><Relationship Id="rId3" Type="http://schemas.openxmlformats.org/officeDocument/2006/relationships/hyperlink" Target="https://aavescan.com/pricing" TargetMode="External"/><Relationship Id="rId25" Type="http://schemas.openxmlformats.org/officeDocument/2006/relationships/hyperlink" Target="https://aavescan.com/pricing" TargetMode="External"/><Relationship Id="rId46" Type="http://schemas.openxmlformats.org/officeDocument/2006/relationships/hyperlink" Target="https://aavescan.com/pricing" TargetMode="External"/><Relationship Id="rId67" Type="http://schemas.openxmlformats.org/officeDocument/2006/relationships/hyperlink" Target="https://aavescan.com/pricing" TargetMode="External"/><Relationship Id="rId116" Type="http://schemas.openxmlformats.org/officeDocument/2006/relationships/hyperlink" Target="https://aavescan.com/pricing" TargetMode="External"/><Relationship Id="rId137" Type="http://schemas.openxmlformats.org/officeDocument/2006/relationships/hyperlink" Target="https://aavescan.com/pricing" TargetMode="External"/><Relationship Id="rId158" Type="http://schemas.openxmlformats.org/officeDocument/2006/relationships/hyperlink" Target="https://aavescan.com/pricing" TargetMode="External"/><Relationship Id="rId20" Type="http://schemas.openxmlformats.org/officeDocument/2006/relationships/hyperlink" Target="https://aavescan.com/pricing" TargetMode="External"/><Relationship Id="rId41" Type="http://schemas.openxmlformats.org/officeDocument/2006/relationships/hyperlink" Target="https://aavescan.com/pricing" TargetMode="External"/><Relationship Id="rId62" Type="http://schemas.openxmlformats.org/officeDocument/2006/relationships/hyperlink" Target="https://aavescan.com/pricing" TargetMode="External"/><Relationship Id="rId83" Type="http://schemas.openxmlformats.org/officeDocument/2006/relationships/hyperlink" Target="https://aavescan.com/pricing" TargetMode="External"/><Relationship Id="rId88" Type="http://schemas.openxmlformats.org/officeDocument/2006/relationships/hyperlink" Target="https://aavescan.com/pricing" TargetMode="External"/><Relationship Id="rId111" Type="http://schemas.openxmlformats.org/officeDocument/2006/relationships/hyperlink" Target="https://aavescan.com/pricing" TargetMode="External"/><Relationship Id="rId132" Type="http://schemas.openxmlformats.org/officeDocument/2006/relationships/hyperlink" Target="https://aavescan.com/pricing" TargetMode="External"/><Relationship Id="rId153" Type="http://schemas.openxmlformats.org/officeDocument/2006/relationships/hyperlink" Target="https://aavescan.com/pricing" TargetMode="External"/><Relationship Id="rId174" Type="http://schemas.openxmlformats.org/officeDocument/2006/relationships/hyperlink" Target="https://aavescan.com/pricing" TargetMode="External"/><Relationship Id="rId179" Type="http://schemas.openxmlformats.org/officeDocument/2006/relationships/hyperlink" Target="https://aavescan.com/pricing" TargetMode="External"/><Relationship Id="rId15" Type="http://schemas.openxmlformats.org/officeDocument/2006/relationships/hyperlink" Target="https://aavescan.com/pricing" TargetMode="External"/><Relationship Id="rId36" Type="http://schemas.openxmlformats.org/officeDocument/2006/relationships/hyperlink" Target="https://aavescan.com/pricing" TargetMode="External"/><Relationship Id="rId57" Type="http://schemas.openxmlformats.org/officeDocument/2006/relationships/hyperlink" Target="https://aavescan.com/pricing" TargetMode="External"/><Relationship Id="rId106" Type="http://schemas.openxmlformats.org/officeDocument/2006/relationships/hyperlink" Target="https://aavescan.com/pricing" TargetMode="External"/><Relationship Id="rId127" Type="http://schemas.openxmlformats.org/officeDocument/2006/relationships/hyperlink" Target="https://aavescan.com/pricing" TargetMode="External"/><Relationship Id="rId10" Type="http://schemas.openxmlformats.org/officeDocument/2006/relationships/hyperlink" Target="https://aavescan.com/pricing" TargetMode="External"/><Relationship Id="rId31" Type="http://schemas.openxmlformats.org/officeDocument/2006/relationships/hyperlink" Target="https://aavescan.com/pricing" TargetMode="External"/><Relationship Id="rId52" Type="http://schemas.openxmlformats.org/officeDocument/2006/relationships/hyperlink" Target="https://aavescan.com/pricing" TargetMode="External"/><Relationship Id="rId73" Type="http://schemas.openxmlformats.org/officeDocument/2006/relationships/hyperlink" Target="https://aavescan.com/pricing" TargetMode="External"/><Relationship Id="rId78" Type="http://schemas.openxmlformats.org/officeDocument/2006/relationships/hyperlink" Target="https://aavescan.com/pricing" TargetMode="External"/><Relationship Id="rId94" Type="http://schemas.openxmlformats.org/officeDocument/2006/relationships/hyperlink" Target="https://aavescan.com/pricing" TargetMode="External"/><Relationship Id="rId99" Type="http://schemas.openxmlformats.org/officeDocument/2006/relationships/hyperlink" Target="https://aavescan.com/pricing" TargetMode="External"/><Relationship Id="rId101" Type="http://schemas.openxmlformats.org/officeDocument/2006/relationships/hyperlink" Target="https://aavescan.com/pricing" TargetMode="External"/><Relationship Id="rId122" Type="http://schemas.openxmlformats.org/officeDocument/2006/relationships/hyperlink" Target="https://aavescan.com/pricing" TargetMode="External"/><Relationship Id="rId143" Type="http://schemas.openxmlformats.org/officeDocument/2006/relationships/hyperlink" Target="https://aavescan.com/pricing" TargetMode="External"/><Relationship Id="rId148" Type="http://schemas.openxmlformats.org/officeDocument/2006/relationships/hyperlink" Target="https://aavescan.com/pricing" TargetMode="External"/><Relationship Id="rId164" Type="http://schemas.openxmlformats.org/officeDocument/2006/relationships/hyperlink" Target="https://aavescan.com/pricing" TargetMode="External"/><Relationship Id="rId169" Type="http://schemas.openxmlformats.org/officeDocument/2006/relationships/hyperlink" Target="https://aavescan.com/pricing" TargetMode="External"/><Relationship Id="rId4" Type="http://schemas.openxmlformats.org/officeDocument/2006/relationships/hyperlink" Target="https://aavescan.com/pricing" TargetMode="External"/><Relationship Id="rId9" Type="http://schemas.openxmlformats.org/officeDocument/2006/relationships/hyperlink" Target="https://aavescan.com/pricing" TargetMode="External"/><Relationship Id="rId180" Type="http://schemas.openxmlformats.org/officeDocument/2006/relationships/hyperlink" Target="https://aavescan.com/pricing" TargetMode="External"/><Relationship Id="rId26" Type="http://schemas.openxmlformats.org/officeDocument/2006/relationships/hyperlink" Target="https://aavescan.com/pricing" TargetMode="External"/><Relationship Id="rId47" Type="http://schemas.openxmlformats.org/officeDocument/2006/relationships/hyperlink" Target="https://aavescan.com/pricing" TargetMode="External"/><Relationship Id="rId68" Type="http://schemas.openxmlformats.org/officeDocument/2006/relationships/hyperlink" Target="https://aavescan.com/pricing" TargetMode="External"/><Relationship Id="rId89" Type="http://schemas.openxmlformats.org/officeDocument/2006/relationships/hyperlink" Target="https://aavescan.com/pricing" TargetMode="External"/><Relationship Id="rId112" Type="http://schemas.openxmlformats.org/officeDocument/2006/relationships/hyperlink" Target="https://aavescan.com/pricing" TargetMode="External"/><Relationship Id="rId133" Type="http://schemas.openxmlformats.org/officeDocument/2006/relationships/hyperlink" Target="https://aavescan.com/pricing" TargetMode="External"/><Relationship Id="rId154" Type="http://schemas.openxmlformats.org/officeDocument/2006/relationships/hyperlink" Target="https://aavescan.com/pricing" TargetMode="External"/><Relationship Id="rId175" Type="http://schemas.openxmlformats.org/officeDocument/2006/relationships/hyperlink" Target="https://aavescan.com/pricing" TargetMode="External"/><Relationship Id="rId16" Type="http://schemas.openxmlformats.org/officeDocument/2006/relationships/hyperlink" Target="https://aavescan.com/pricing" TargetMode="External"/><Relationship Id="rId37" Type="http://schemas.openxmlformats.org/officeDocument/2006/relationships/hyperlink" Target="https://aavescan.com/pricing" TargetMode="External"/><Relationship Id="rId58" Type="http://schemas.openxmlformats.org/officeDocument/2006/relationships/hyperlink" Target="https://aavescan.com/pricing" TargetMode="External"/><Relationship Id="rId79" Type="http://schemas.openxmlformats.org/officeDocument/2006/relationships/hyperlink" Target="https://aavescan.com/pricing" TargetMode="External"/><Relationship Id="rId102" Type="http://schemas.openxmlformats.org/officeDocument/2006/relationships/hyperlink" Target="https://aavescan.com/pricing" TargetMode="External"/><Relationship Id="rId123" Type="http://schemas.openxmlformats.org/officeDocument/2006/relationships/hyperlink" Target="https://aavescan.com/pricing" TargetMode="External"/><Relationship Id="rId144" Type="http://schemas.openxmlformats.org/officeDocument/2006/relationships/hyperlink" Target="https://aavescan.com/pricing" TargetMode="External"/><Relationship Id="rId90" Type="http://schemas.openxmlformats.org/officeDocument/2006/relationships/hyperlink" Target="https://aavescan.com/pricing" TargetMode="External"/><Relationship Id="rId165" Type="http://schemas.openxmlformats.org/officeDocument/2006/relationships/hyperlink" Target="https://aavescan.com/pricing" TargetMode="External"/><Relationship Id="rId27" Type="http://schemas.openxmlformats.org/officeDocument/2006/relationships/hyperlink" Target="https://aavescan.com/pricing" TargetMode="External"/><Relationship Id="rId48" Type="http://schemas.openxmlformats.org/officeDocument/2006/relationships/hyperlink" Target="https://aavescan.com/pricing" TargetMode="External"/><Relationship Id="rId69" Type="http://schemas.openxmlformats.org/officeDocument/2006/relationships/hyperlink" Target="https://aavescan.com/pricing" TargetMode="External"/><Relationship Id="rId113" Type="http://schemas.openxmlformats.org/officeDocument/2006/relationships/hyperlink" Target="https://aavescan.com/pricing" TargetMode="External"/><Relationship Id="rId134" Type="http://schemas.openxmlformats.org/officeDocument/2006/relationships/hyperlink" Target="https://aavescan.com/pricing" TargetMode="External"/><Relationship Id="rId80" Type="http://schemas.openxmlformats.org/officeDocument/2006/relationships/hyperlink" Target="https://aavescan.com/pricing" TargetMode="External"/><Relationship Id="rId155" Type="http://schemas.openxmlformats.org/officeDocument/2006/relationships/hyperlink" Target="https://aavescan.com/pricing" TargetMode="External"/><Relationship Id="rId176" Type="http://schemas.openxmlformats.org/officeDocument/2006/relationships/hyperlink" Target="https://aavescan.com/pricing" TargetMode="External"/><Relationship Id="rId17" Type="http://schemas.openxmlformats.org/officeDocument/2006/relationships/hyperlink" Target="https://aavescan.com/pricing" TargetMode="External"/><Relationship Id="rId38" Type="http://schemas.openxmlformats.org/officeDocument/2006/relationships/hyperlink" Target="https://aavescan.com/pricing" TargetMode="External"/><Relationship Id="rId59" Type="http://schemas.openxmlformats.org/officeDocument/2006/relationships/hyperlink" Target="https://aavescan.com/pricing" TargetMode="External"/><Relationship Id="rId103" Type="http://schemas.openxmlformats.org/officeDocument/2006/relationships/hyperlink" Target="https://aavescan.com/pricing" TargetMode="External"/><Relationship Id="rId124" Type="http://schemas.openxmlformats.org/officeDocument/2006/relationships/hyperlink" Target="https://aavescan.com/pricing" TargetMode="External"/><Relationship Id="rId70" Type="http://schemas.openxmlformats.org/officeDocument/2006/relationships/hyperlink" Target="https://aavescan.com/pricing" TargetMode="External"/><Relationship Id="rId91" Type="http://schemas.openxmlformats.org/officeDocument/2006/relationships/hyperlink" Target="https://aavescan.com/pricing" TargetMode="External"/><Relationship Id="rId145" Type="http://schemas.openxmlformats.org/officeDocument/2006/relationships/hyperlink" Target="https://aavescan.com/pricing" TargetMode="External"/><Relationship Id="rId166" Type="http://schemas.openxmlformats.org/officeDocument/2006/relationships/hyperlink" Target="https://aavescan.com/pricing" TargetMode="External"/><Relationship Id="rId1" Type="http://schemas.openxmlformats.org/officeDocument/2006/relationships/hyperlink" Target="https://aavescan.com/pricing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aavescan.com/pricing" TargetMode="External"/><Relationship Id="rId21" Type="http://schemas.openxmlformats.org/officeDocument/2006/relationships/hyperlink" Target="https://aavescan.com/pricing" TargetMode="External"/><Relationship Id="rId42" Type="http://schemas.openxmlformats.org/officeDocument/2006/relationships/hyperlink" Target="https://aavescan.com/pricing" TargetMode="External"/><Relationship Id="rId63" Type="http://schemas.openxmlformats.org/officeDocument/2006/relationships/hyperlink" Target="https://aavescan.com/pricing" TargetMode="External"/><Relationship Id="rId84" Type="http://schemas.openxmlformats.org/officeDocument/2006/relationships/hyperlink" Target="https://aavescan.com/pricing" TargetMode="External"/><Relationship Id="rId138" Type="http://schemas.openxmlformats.org/officeDocument/2006/relationships/hyperlink" Target="https://aavescan.com/pricing" TargetMode="External"/><Relationship Id="rId159" Type="http://schemas.openxmlformats.org/officeDocument/2006/relationships/hyperlink" Target="https://aavescan.com/pricing" TargetMode="External"/><Relationship Id="rId170" Type="http://schemas.openxmlformats.org/officeDocument/2006/relationships/hyperlink" Target="https://aavescan.com/pricing" TargetMode="External"/><Relationship Id="rId107" Type="http://schemas.openxmlformats.org/officeDocument/2006/relationships/hyperlink" Target="https://aavescan.com/pricing" TargetMode="External"/><Relationship Id="rId11" Type="http://schemas.openxmlformats.org/officeDocument/2006/relationships/hyperlink" Target="https://aavescan.com/pricing" TargetMode="External"/><Relationship Id="rId32" Type="http://schemas.openxmlformats.org/officeDocument/2006/relationships/hyperlink" Target="https://aavescan.com/pricing" TargetMode="External"/><Relationship Id="rId53" Type="http://schemas.openxmlformats.org/officeDocument/2006/relationships/hyperlink" Target="https://aavescan.com/pricing" TargetMode="External"/><Relationship Id="rId74" Type="http://schemas.openxmlformats.org/officeDocument/2006/relationships/hyperlink" Target="https://aavescan.com/pricing" TargetMode="External"/><Relationship Id="rId128" Type="http://schemas.openxmlformats.org/officeDocument/2006/relationships/hyperlink" Target="https://aavescan.com/pricing" TargetMode="External"/><Relationship Id="rId149" Type="http://schemas.openxmlformats.org/officeDocument/2006/relationships/hyperlink" Target="https://aavescan.com/pricing" TargetMode="External"/><Relationship Id="rId5" Type="http://schemas.openxmlformats.org/officeDocument/2006/relationships/hyperlink" Target="https://aavescan.com/pricing" TargetMode="External"/><Relationship Id="rId95" Type="http://schemas.openxmlformats.org/officeDocument/2006/relationships/hyperlink" Target="https://aavescan.com/pricing" TargetMode="External"/><Relationship Id="rId160" Type="http://schemas.openxmlformats.org/officeDocument/2006/relationships/hyperlink" Target="https://aavescan.com/pricing" TargetMode="External"/><Relationship Id="rId22" Type="http://schemas.openxmlformats.org/officeDocument/2006/relationships/hyperlink" Target="https://aavescan.com/pricing" TargetMode="External"/><Relationship Id="rId43" Type="http://schemas.openxmlformats.org/officeDocument/2006/relationships/hyperlink" Target="https://aavescan.com/pricing" TargetMode="External"/><Relationship Id="rId64" Type="http://schemas.openxmlformats.org/officeDocument/2006/relationships/hyperlink" Target="https://aavescan.com/pricing" TargetMode="External"/><Relationship Id="rId118" Type="http://schemas.openxmlformats.org/officeDocument/2006/relationships/hyperlink" Target="https://aavescan.com/pricing" TargetMode="External"/><Relationship Id="rId139" Type="http://schemas.openxmlformats.org/officeDocument/2006/relationships/hyperlink" Target="https://aavescan.com/pricing" TargetMode="External"/><Relationship Id="rId85" Type="http://schemas.openxmlformats.org/officeDocument/2006/relationships/hyperlink" Target="https://aavescan.com/pricing" TargetMode="External"/><Relationship Id="rId150" Type="http://schemas.openxmlformats.org/officeDocument/2006/relationships/hyperlink" Target="https://aavescan.com/pricing" TargetMode="External"/><Relationship Id="rId171" Type="http://schemas.openxmlformats.org/officeDocument/2006/relationships/hyperlink" Target="https://aavescan.com/pricing" TargetMode="External"/><Relationship Id="rId12" Type="http://schemas.openxmlformats.org/officeDocument/2006/relationships/hyperlink" Target="https://aavescan.com/pricing" TargetMode="External"/><Relationship Id="rId33" Type="http://schemas.openxmlformats.org/officeDocument/2006/relationships/hyperlink" Target="https://aavescan.com/pricing" TargetMode="External"/><Relationship Id="rId108" Type="http://schemas.openxmlformats.org/officeDocument/2006/relationships/hyperlink" Target="https://aavescan.com/pricing" TargetMode="External"/><Relationship Id="rId129" Type="http://schemas.openxmlformats.org/officeDocument/2006/relationships/hyperlink" Target="https://aavescan.com/pricing" TargetMode="External"/><Relationship Id="rId54" Type="http://schemas.openxmlformats.org/officeDocument/2006/relationships/hyperlink" Target="https://aavescan.com/pricing" TargetMode="External"/><Relationship Id="rId75" Type="http://schemas.openxmlformats.org/officeDocument/2006/relationships/hyperlink" Target="https://aavescan.com/pricing" TargetMode="External"/><Relationship Id="rId96" Type="http://schemas.openxmlformats.org/officeDocument/2006/relationships/hyperlink" Target="https://aavescan.com/pricing" TargetMode="External"/><Relationship Id="rId140" Type="http://schemas.openxmlformats.org/officeDocument/2006/relationships/hyperlink" Target="https://aavescan.com/pricing" TargetMode="External"/><Relationship Id="rId161" Type="http://schemas.openxmlformats.org/officeDocument/2006/relationships/hyperlink" Target="https://aavescan.com/pricing" TargetMode="External"/><Relationship Id="rId6" Type="http://schemas.openxmlformats.org/officeDocument/2006/relationships/hyperlink" Target="https://aavescan.com/pricing" TargetMode="External"/><Relationship Id="rId23" Type="http://schemas.openxmlformats.org/officeDocument/2006/relationships/hyperlink" Target="https://aavescan.com/pricing" TargetMode="External"/><Relationship Id="rId28" Type="http://schemas.openxmlformats.org/officeDocument/2006/relationships/hyperlink" Target="https://aavescan.com/pricing" TargetMode="External"/><Relationship Id="rId49" Type="http://schemas.openxmlformats.org/officeDocument/2006/relationships/hyperlink" Target="https://aavescan.com/pricing" TargetMode="External"/><Relationship Id="rId114" Type="http://schemas.openxmlformats.org/officeDocument/2006/relationships/hyperlink" Target="https://aavescan.com/pricing" TargetMode="External"/><Relationship Id="rId119" Type="http://schemas.openxmlformats.org/officeDocument/2006/relationships/hyperlink" Target="https://aavescan.com/pricing" TargetMode="External"/><Relationship Id="rId44" Type="http://schemas.openxmlformats.org/officeDocument/2006/relationships/hyperlink" Target="https://aavescan.com/pricing" TargetMode="External"/><Relationship Id="rId60" Type="http://schemas.openxmlformats.org/officeDocument/2006/relationships/hyperlink" Target="https://aavescan.com/pricing" TargetMode="External"/><Relationship Id="rId65" Type="http://schemas.openxmlformats.org/officeDocument/2006/relationships/hyperlink" Target="https://aavescan.com/pricing" TargetMode="External"/><Relationship Id="rId81" Type="http://schemas.openxmlformats.org/officeDocument/2006/relationships/hyperlink" Target="https://aavescan.com/pricing" TargetMode="External"/><Relationship Id="rId86" Type="http://schemas.openxmlformats.org/officeDocument/2006/relationships/hyperlink" Target="https://aavescan.com/pricing" TargetMode="External"/><Relationship Id="rId130" Type="http://schemas.openxmlformats.org/officeDocument/2006/relationships/hyperlink" Target="https://aavescan.com/pricing" TargetMode="External"/><Relationship Id="rId135" Type="http://schemas.openxmlformats.org/officeDocument/2006/relationships/hyperlink" Target="https://aavescan.com/pricing" TargetMode="External"/><Relationship Id="rId151" Type="http://schemas.openxmlformats.org/officeDocument/2006/relationships/hyperlink" Target="https://aavescan.com/pricing" TargetMode="External"/><Relationship Id="rId156" Type="http://schemas.openxmlformats.org/officeDocument/2006/relationships/hyperlink" Target="https://aavescan.com/pricing" TargetMode="External"/><Relationship Id="rId177" Type="http://schemas.openxmlformats.org/officeDocument/2006/relationships/hyperlink" Target="https://aavescan.com/pricing" TargetMode="External"/><Relationship Id="rId172" Type="http://schemas.openxmlformats.org/officeDocument/2006/relationships/hyperlink" Target="https://aavescan.com/pricing" TargetMode="External"/><Relationship Id="rId13" Type="http://schemas.openxmlformats.org/officeDocument/2006/relationships/hyperlink" Target="https://aavescan.com/pricing" TargetMode="External"/><Relationship Id="rId18" Type="http://schemas.openxmlformats.org/officeDocument/2006/relationships/hyperlink" Target="https://aavescan.com/pricing" TargetMode="External"/><Relationship Id="rId39" Type="http://schemas.openxmlformats.org/officeDocument/2006/relationships/hyperlink" Target="https://aavescan.com/pricing" TargetMode="External"/><Relationship Id="rId109" Type="http://schemas.openxmlformats.org/officeDocument/2006/relationships/hyperlink" Target="https://aavescan.com/pricing" TargetMode="External"/><Relationship Id="rId34" Type="http://schemas.openxmlformats.org/officeDocument/2006/relationships/hyperlink" Target="https://aavescan.com/pricing" TargetMode="External"/><Relationship Id="rId50" Type="http://schemas.openxmlformats.org/officeDocument/2006/relationships/hyperlink" Target="https://aavescan.com/pricing" TargetMode="External"/><Relationship Id="rId55" Type="http://schemas.openxmlformats.org/officeDocument/2006/relationships/hyperlink" Target="https://aavescan.com/pricing" TargetMode="External"/><Relationship Id="rId76" Type="http://schemas.openxmlformats.org/officeDocument/2006/relationships/hyperlink" Target="https://aavescan.com/pricing" TargetMode="External"/><Relationship Id="rId97" Type="http://schemas.openxmlformats.org/officeDocument/2006/relationships/hyperlink" Target="https://aavescan.com/pricing" TargetMode="External"/><Relationship Id="rId104" Type="http://schemas.openxmlformats.org/officeDocument/2006/relationships/hyperlink" Target="https://aavescan.com/pricing" TargetMode="External"/><Relationship Id="rId120" Type="http://schemas.openxmlformats.org/officeDocument/2006/relationships/hyperlink" Target="https://aavescan.com/pricing" TargetMode="External"/><Relationship Id="rId125" Type="http://schemas.openxmlformats.org/officeDocument/2006/relationships/hyperlink" Target="https://aavescan.com/pricing" TargetMode="External"/><Relationship Id="rId141" Type="http://schemas.openxmlformats.org/officeDocument/2006/relationships/hyperlink" Target="https://aavescan.com/pricing" TargetMode="External"/><Relationship Id="rId146" Type="http://schemas.openxmlformats.org/officeDocument/2006/relationships/hyperlink" Target="https://aavescan.com/pricing" TargetMode="External"/><Relationship Id="rId167" Type="http://schemas.openxmlformats.org/officeDocument/2006/relationships/hyperlink" Target="https://aavescan.com/pricing" TargetMode="External"/><Relationship Id="rId7" Type="http://schemas.openxmlformats.org/officeDocument/2006/relationships/hyperlink" Target="https://aavescan.com/pricing" TargetMode="External"/><Relationship Id="rId71" Type="http://schemas.openxmlformats.org/officeDocument/2006/relationships/hyperlink" Target="https://aavescan.com/pricing" TargetMode="External"/><Relationship Id="rId92" Type="http://schemas.openxmlformats.org/officeDocument/2006/relationships/hyperlink" Target="https://aavescan.com/pricing" TargetMode="External"/><Relationship Id="rId162" Type="http://schemas.openxmlformats.org/officeDocument/2006/relationships/hyperlink" Target="https://aavescan.com/pricing" TargetMode="External"/><Relationship Id="rId2" Type="http://schemas.openxmlformats.org/officeDocument/2006/relationships/hyperlink" Target="https://aavescan.com/pricing" TargetMode="External"/><Relationship Id="rId29" Type="http://schemas.openxmlformats.org/officeDocument/2006/relationships/hyperlink" Target="https://aavescan.com/pricing" TargetMode="External"/><Relationship Id="rId24" Type="http://schemas.openxmlformats.org/officeDocument/2006/relationships/hyperlink" Target="https://aavescan.com/pricing" TargetMode="External"/><Relationship Id="rId40" Type="http://schemas.openxmlformats.org/officeDocument/2006/relationships/hyperlink" Target="https://aavescan.com/pricing" TargetMode="External"/><Relationship Id="rId45" Type="http://schemas.openxmlformats.org/officeDocument/2006/relationships/hyperlink" Target="https://aavescan.com/pricing" TargetMode="External"/><Relationship Id="rId66" Type="http://schemas.openxmlformats.org/officeDocument/2006/relationships/hyperlink" Target="https://aavescan.com/pricing" TargetMode="External"/><Relationship Id="rId87" Type="http://schemas.openxmlformats.org/officeDocument/2006/relationships/hyperlink" Target="https://aavescan.com/pricing" TargetMode="External"/><Relationship Id="rId110" Type="http://schemas.openxmlformats.org/officeDocument/2006/relationships/hyperlink" Target="https://aavescan.com/pricing" TargetMode="External"/><Relationship Id="rId115" Type="http://schemas.openxmlformats.org/officeDocument/2006/relationships/hyperlink" Target="https://aavescan.com/pricing" TargetMode="External"/><Relationship Id="rId131" Type="http://schemas.openxmlformats.org/officeDocument/2006/relationships/hyperlink" Target="https://aavescan.com/pricing" TargetMode="External"/><Relationship Id="rId136" Type="http://schemas.openxmlformats.org/officeDocument/2006/relationships/hyperlink" Target="https://aavescan.com/pricing" TargetMode="External"/><Relationship Id="rId157" Type="http://schemas.openxmlformats.org/officeDocument/2006/relationships/hyperlink" Target="https://aavescan.com/pricing" TargetMode="External"/><Relationship Id="rId178" Type="http://schemas.openxmlformats.org/officeDocument/2006/relationships/hyperlink" Target="https://aavescan.com/pricing" TargetMode="External"/><Relationship Id="rId61" Type="http://schemas.openxmlformats.org/officeDocument/2006/relationships/hyperlink" Target="https://aavescan.com/pricing" TargetMode="External"/><Relationship Id="rId82" Type="http://schemas.openxmlformats.org/officeDocument/2006/relationships/hyperlink" Target="https://aavescan.com/pricing" TargetMode="External"/><Relationship Id="rId152" Type="http://schemas.openxmlformats.org/officeDocument/2006/relationships/hyperlink" Target="https://aavescan.com/pricing" TargetMode="External"/><Relationship Id="rId173" Type="http://schemas.openxmlformats.org/officeDocument/2006/relationships/hyperlink" Target="https://aavescan.com/pricing" TargetMode="External"/><Relationship Id="rId19" Type="http://schemas.openxmlformats.org/officeDocument/2006/relationships/hyperlink" Target="https://aavescan.com/pricing" TargetMode="External"/><Relationship Id="rId14" Type="http://schemas.openxmlformats.org/officeDocument/2006/relationships/hyperlink" Target="https://aavescan.com/pricing" TargetMode="External"/><Relationship Id="rId30" Type="http://schemas.openxmlformats.org/officeDocument/2006/relationships/hyperlink" Target="https://aavescan.com/pricing" TargetMode="External"/><Relationship Id="rId35" Type="http://schemas.openxmlformats.org/officeDocument/2006/relationships/hyperlink" Target="https://aavescan.com/pricing" TargetMode="External"/><Relationship Id="rId56" Type="http://schemas.openxmlformats.org/officeDocument/2006/relationships/hyperlink" Target="https://aavescan.com/pricing" TargetMode="External"/><Relationship Id="rId77" Type="http://schemas.openxmlformats.org/officeDocument/2006/relationships/hyperlink" Target="https://aavescan.com/pricing" TargetMode="External"/><Relationship Id="rId100" Type="http://schemas.openxmlformats.org/officeDocument/2006/relationships/hyperlink" Target="https://aavescan.com/pricing" TargetMode="External"/><Relationship Id="rId105" Type="http://schemas.openxmlformats.org/officeDocument/2006/relationships/hyperlink" Target="https://aavescan.com/pricing" TargetMode="External"/><Relationship Id="rId126" Type="http://schemas.openxmlformats.org/officeDocument/2006/relationships/hyperlink" Target="https://aavescan.com/pricing" TargetMode="External"/><Relationship Id="rId147" Type="http://schemas.openxmlformats.org/officeDocument/2006/relationships/hyperlink" Target="https://aavescan.com/pricing" TargetMode="External"/><Relationship Id="rId168" Type="http://schemas.openxmlformats.org/officeDocument/2006/relationships/hyperlink" Target="https://aavescan.com/pricing" TargetMode="External"/><Relationship Id="rId8" Type="http://schemas.openxmlformats.org/officeDocument/2006/relationships/hyperlink" Target="https://aavescan.com/pricing" TargetMode="External"/><Relationship Id="rId51" Type="http://schemas.openxmlformats.org/officeDocument/2006/relationships/hyperlink" Target="https://aavescan.com/pricing" TargetMode="External"/><Relationship Id="rId72" Type="http://schemas.openxmlformats.org/officeDocument/2006/relationships/hyperlink" Target="https://aavescan.com/pricing" TargetMode="External"/><Relationship Id="rId93" Type="http://schemas.openxmlformats.org/officeDocument/2006/relationships/hyperlink" Target="https://aavescan.com/pricing" TargetMode="External"/><Relationship Id="rId98" Type="http://schemas.openxmlformats.org/officeDocument/2006/relationships/hyperlink" Target="https://aavescan.com/pricing" TargetMode="External"/><Relationship Id="rId121" Type="http://schemas.openxmlformats.org/officeDocument/2006/relationships/hyperlink" Target="https://aavescan.com/pricing" TargetMode="External"/><Relationship Id="rId142" Type="http://schemas.openxmlformats.org/officeDocument/2006/relationships/hyperlink" Target="https://aavescan.com/pricing" TargetMode="External"/><Relationship Id="rId163" Type="http://schemas.openxmlformats.org/officeDocument/2006/relationships/hyperlink" Target="https://aavescan.com/pricing" TargetMode="External"/><Relationship Id="rId3" Type="http://schemas.openxmlformats.org/officeDocument/2006/relationships/hyperlink" Target="https://aavescan.com/pricing" TargetMode="External"/><Relationship Id="rId25" Type="http://schemas.openxmlformats.org/officeDocument/2006/relationships/hyperlink" Target="https://aavescan.com/pricing" TargetMode="External"/><Relationship Id="rId46" Type="http://schemas.openxmlformats.org/officeDocument/2006/relationships/hyperlink" Target="https://aavescan.com/pricing" TargetMode="External"/><Relationship Id="rId67" Type="http://schemas.openxmlformats.org/officeDocument/2006/relationships/hyperlink" Target="https://aavescan.com/pricing" TargetMode="External"/><Relationship Id="rId116" Type="http://schemas.openxmlformats.org/officeDocument/2006/relationships/hyperlink" Target="https://aavescan.com/pricing" TargetMode="External"/><Relationship Id="rId137" Type="http://schemas.openxmlformats.org/officeDocument/2006/relationships/hyperlink" Target="https://aavescan.com/pricing" TargetMode="External"/><Relationship Id="rId158" Type="http://schemas.openxmlformats.org/officeDocument/2006/relationships/hyperlink" Target="https://aavescan.com/pricing" TargetMode="External"/><Relationship Id="rId20" Type="http://schemas.openxmlformats.org/officeDocument/2006/relationships/hyperlink" Target="https://aavescan.com/pricing" TargetMode="External"/><Relationship Id="rId41" Type="http://schemas.openxmlformats.org/officeDocument/2006/relationships/hyperlink" Target="https://aavescan.com/pricing" TargetMode="External"/><Relationship Id="rId62" Type="http://schemas.openxmlformats.org/officeDocument/2006/relationships/hyperlink" Target="https://aavescan.com/pricing" TargetMode="External"/><Relationship Id="rId83" Type="http://schemas.openxmlformats.org/officeDocument/2006/relationships/hyperlink" Target="https://aavescan.com/pricing" TargetMode="External"/><Relationship Id="rId88" Type="http://schemas.openxmlformats.org/officeDocument/2006/relationships/hyperlink" Target="https://aavescan.com/pricing" TargetMode="External"/><Relationship Id="rId111" Type="http://schemas.openxmlformats.org/officeDocument/2006/relationships/hyperlink" Target="https://aavescan.com/pricing" TargetMode="External"/><Relationship Id="rId132" Type="http://schemas.openxmlformats.org/officeDocument/2006/relationships/hyperlink" Target="https://aavescan.com/pricing" TargetMode="External"/><Relationship Id="rId153" Type="http://schemas.openxmlformats.org/officeDocument/2006/relationships/hyperlink" Target="https://aavescan.com/pricing" TargetMode="External"/><Relationship Id="rId174" Type="http://schemas.openxmlformats.org/officeDocument/2006/relationships/hyperlink" Target="https://aavescan.com/pricing" TargetMode="External"/><Relationship Id="rId179" Type="http://schemas.openxmlformats.org/officeDocument/2006/relationships/hyperlink" Target="https://aavescan.com/pricing" TargetMode="External"/><Relationship Id="rId15" Type="http://schemas.openxmlformats.org/officeDocument/2006/relationships/hyperlink" Target="https://aavescan.com/pricing" TargetMode="External"/><Relationship Id="rId36" Type="http://schemas.openxmlformats.org/officeDocument/2006/relationships/hyperlink" Target="https://aavescan.com/pricing" TargetMode="External"/><Relationship Id="rId57" Type="http://schemas.openxmlformats.org/officeDocument/2006/relationships/hyperlink" Target="https://aavescan.com/pricing" TargetMode="External"/><Relationship Id="rId106" Type="http://schemas.openxmlformats.org/officeDocument/2006/relationships/hyperlink" Target="https://aavescan.com/pricing" TargetMode="External"/><Relationship Id="rId127" Type="http://schemas.openxmlformats.org/officeDocument/2006/relationships/hyperlink" Target="https://aavescan.com/pricing" TargetMode="External"/><Relationship Id="rId10" Type="http://schemas.openxmlformats.org/officeDocument/2006/relationships/hyperlink" Target="https://aavescan.com/pricing" TargetMode="External"/><Relationship Id="rId31" Type="http://schemas.openxmlformats.org/officeDocument/2006/relationships/hyperlink" Target="https://aavescan.com/pricing" TargetMode="External"/><Relationship Id="rId52" Type="http://schemas.openxmlformats.org/officeDocument/2006/relationships/hyperlink" Target="https://aavescan.com/pricing" TargetMode="External"/><Relationship Id="rId73" Type="http://schemas.openxmlformats.org/officeDocument/2006/relationships/hyperlink" Target="https://aavescan.com/pricing" TargetMode="External"/><Relationship Id="rId78" Type="http://schemas.openxmlformats.org/officeDocument/2006/relationships/hyperlink" Target="https://aavescan.com/pricing" TargetMode="External"/><Relationship Id="rId94" Type="http://schemas.openxmlformats.org/officeDocument/2006/relationships/hyperlink" Target="https://aavescan.com/pricing" TargetMode="External"/><Relationship Id="rId99" Type="http://schemas.openxmlformats.org/officeDocument/2006/relationships/hyperlink" Target="https://aavescan.com/pricing" TargetMode="External"/><Relationship Id="rId101" Type="http://schemas.openxmlformats.org/officeDocument/2006/relationships/hyperlink" Target="https://aavescan.com/pricing" TargetMode="External"/><Relationship Id="rId122" Type="http://schemas.openxmlformats.org/officeDocument/2006/relationships/hyperlink" Target="https://aavescan.com/pricing" TargetMode="External"/><Relationship Id="rId143" Type="http://schemas.openxmlformats.org/officeDocument/2006/relationships/hyperlink" Target="https://aavescan.com/pricing" TargetMode="External"/><Relationship Id="rId148" Type="http://schemas.openxmlformats.org/officeDocument/2006/relationships/hyperlink" Target="https://aavescan.com/pricing" TargetMode="External"/><Relationship Id="rId164" Type="http://schemas.openxmlformats.org/officeDocument/2006/relationships/hyperlink" Target="https://aavescan.com/pricing" TargetMode="External"/><Relationship Id="rId169" Type="http://schemas.openxmlformats.org/officeDocument/2006/relationships/hyperlink" Target="https://aavescan.com/pricing" TargetMode="External"/><Relationship Id="rId4" Type="http://schemas.openxmlformats.org/officeDocument/2006/relationships/hyperlink" Target="https://aavescan.com/pricing" TargetMode="External"/><Relationship Id="rId9" Type="http://schemas.openxmlformats.org/officeDocument/2006/relationships/hyperlink" Target="https://aavescan.com/pricing" TargetMode="External"/><Relationship Id="rId180" Type="http://schemas.openxmlformats.org/officeDocument/2006/relationships/hyperlink" Target="https://aavescan.com/pricing" TargetMode="External"/><Relationship Id="rId26" Type="http://schemas.openxmlformats.org/officeDocument/2006/relationships/hyperlink" Target="https://aavescan.com/pricing" TargetMode="External"/><Relationship Id="rId47" Type="http://schemas.openxmlformats.org/officeDocument/2006/relationships/hyperlink" Target="https://aavescan.com/pricing" TargetMode="External"/><Relationship Id="rId68" Type="http://schemas.openxmlformats.org/officeDocument/2006/relationships/hyperlink" Target="https://aavescan.com/pricing" TargetMode="External"/><Relationship Id="rId89" Type="http://schemas.openxmlformats.org/officeDocument/2006/relationships/hyperlink" Target="https://aavescan.com/pricing" TargetMode="External"/><Relationship Id="rId112" Type="http://schemas.openxmlformats.org/officeDocument/2006/relationships/hyperlink" Target="https://aavescan.com/pricing" TargetMode="External"/><Relationship Id="rId133" Type="http://schemas.openxmlformats.org/officeDocument/2006/relationships/hyperlink" Target="https://aavescan.com/pricing" TargetMode="External"/><Relationship Id="rId154" Type="http://schemas.openxmlformats.org/officeDocument/2006/relationships/hyperlink" Target="https://aavescan.com/pricing" TargetMode="External"/><Relationship Id="rId175" Type="http://schemas.openxmlformats.org/officeDocument/2006/relationships/hyperlink" Target="https://aavescan.com/pricing" TargetMode="External"/><Relationship Id="rId16" Type="http://schemas.openxmlformats.org/officeDocument/2006/relationships/hyperlink" Target="https://aavescan.com/pricing" TargetMode="External"/><Relationship Id="rId37" Type="http://schemas.openxmlformats.org/officeDocument/2006/relationships/hyperlink" Target="https://aavescan.com/pricing" TargetMode="External"/><Relationship Id="rId58" Type="http://schemas.openxmlformats.org/officeDocument/2006/relationships/hyperlink" Target="https://aavescan.com/pricing" TargetMode="External"/><Relationship Id="rId79" Type="http://schemas.openxmlformats.org/officeDocument/2006/relationships/hyperlink" Target="https://aavescan.com/pricing" TargetMode="External"/><Relationship Id="rId102" Type="http://schemas.openxmlformats.org/officeDocument/2006/relationships/hyperlink" Target="https://aavescan.com/pricing" TargetMode="External"/><Relationship Id="rId123" Type="http://schemas.openxmlformats.org/officeDocument/2006/relationships/hyperlink" Target="https://aavescan.com/pricing" TargetMode="External"/><Relationship Id="rId144" Type="http://schemas.openxmlformats.org/officeDocument/2006/relationships/hyperlink" Target="https://aavescan.com/pricing" TargetMode="External"/><Relationship Id="rId90" Type="http://schemas.openxmlformats.org/officeDocument/2006/relationships/hyperlink" Target="https://aavescan.com/pricing" TargetMode="External"/><Relationship Id="rId165" Type="http://schemas.openxmlformats.org/officeDocument/2006/relationships/hyperlink" Target="https://aavescan.com/pricing" TargetMode="External"/><Relationship Id="rId27" Type="http://schemas.openxmlformats.org/officeDocument/2006/relationships/hyperlink" Target="https://aavescan.com/pricing" TargetMode="External"/><Relationship Id="rId48" Type="http://schemas.openxmlformats.org/officeDocument/2006/relationships/hyperlink" Target="https://aavescan.com/pricing" TargetMode="External"/><Relationship Id="rId69" Type="http://schemas.openxmlformats.org/officeDocument/2006/relationships/hyperlink" Target="https://aavescan.com/pricing" TargetMode="External"/><Relationship Id="rId113" Type="http://schemas.openxmlformats.org/officeDocument/2006/relationships/hyperlink" Target="https://aavescan.com/pricing" TargetMode="External"/><Relationship Id="rId134" Type="http://schemas.openxmlformats.org/officeDocument/2006/relationships/hyperlink" Target="https://aavescan.com/pricing" TargetMode="External"/><Relationship Id="rId80" Type="http://schemas.openxmlformats.org/officeDocument/2006/relationships/hyperlink" Target="https://aavescan.com/pricing" TargetMode="External"/><Relationship Id="rId155" Type="http://schemas.openxmlformats.org/officeDocument/2006/relationships/hyperlink" Target="https://aavescan.com/pricing" TargetMode="External"/><Relationship Id="rId176" Type="http://schemas.openxmlformats.org/officeDocument/2006/relationships/hyperlink" Target="https://aavescan.com/pricing" TargetMode="External"/><Relationship Id="rId17" Type="http://schemas.openxmlformats.org/officeDocument/2006/relationships/hyperlink" Target="https://aavescan.com/pricing" TargetMode="External"/><Relationship Id="rId38" Type="http://schemas.openxmlformats.org/officeDocument/2006/relationships/hyperlink" Target="https://aavescan.com/pricing" TargetMode="External"/><Relationship Id="rId59" Type="http://schemas.openxmlformats.org/officeDocument/2006/relationships/hyperlink" Target="https://aavescan.com/pricing" TargetMode="External"/><Relationship Id="rId103" Type="http://schemas.openxmlformats.org/officeDocument/2006/relationships/hyperlink" Target="https://aavescan.com/pricing" TargetMode="External"/><Relationship Id="rId124" Type="http://schemas.openxmlformats.org/officeDocument/2006/relationships/hyperlink" Target="https://aavescan.com/pricing" TargetMode="External"/><Relationship Id="rId70" Type="http://schemas.openxmlformats.org/officeDocument/2006/relationships/hyperlink" Target="https://aavescan.com/pricing" TargetMode="External"/><Relationship Id="rId91" Type="http://schemas.openxmlformats.org/officeDocument/2006/relationships/hyperlink" Target="https://aavescan.com/pricing" TargetMode="External"/><Relationship Id="rId145" Type="http://schemas.openxmlformats.org/officeDocument/2006/relationships/hyperlink" Target="https://aavescan.com/pricing" TargetMode="External"/><Relationship Id="rId166" Type="http://schemas.openxmlformats.org/officeDocument/2006/relationships/hyperlink" Target="https://aavescan.com/pricing" TargetMode="External"/><Relationship Id="rId1" Type="http://schemas.openxmlformats.org/officeDocument/2006/relationships/hyperlink" Target="https://aavescan.com/pricing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CB93DB-9FBF-3841-8CC6-9AC6EC58D3CA}">
  <dimension ref="C1:AB370"/>
  <sheetViews>
    <sheetView tabSelected="1" zoomScale="59" workbookViewId="0">
      <selection activeCell="E364" sqref="E364"/>
    </sheetView>
  </sheetViews>
  <sheetFormatPr baseColWidth="10" defaultRowHeight="16"/>
  <cols>
    <col min="3" max="3" width="12.1640625" bestFit="1" customWidth="1"/>
    <col min="4" max="4" width="15.6640625" bestFit="1" customWidth="1"/>
    <col min="5" max="5" width="30.1640625" bestFit="1" customWidth="1"/>
    <col min="6" max="6" width="30.1640625" customWidth="1"/>
    <col min="7" max="7" width="24.33203125" bestFit="1" customWidth="1"/>
    <col min="10" max="10" width="12.1640625" bestFit="1" customWidth="1"/>
    <col min="11" max="11" width="15.6640625" bestFit="1" customWidth="1"/>
    <col min="12" max="12" width="30.1640625" bestFit="1" customWidth="1"/>
    <col min="13" max="13" width="16.5" bestFit="1" customWidth="1"/>
    <col min="14" max="14" width="24.33203125" bestFit="1" customWidth="1"/>
    <col min="17" max="17" width="12.1640625" bestFit="1" customWidth="1"/>
    <col min="18" max="18" width="15.6640625" bestFit="1" customWidth="1"/>
    <col min="19" max="19" width="30.1640625" bestFit="1" customWidth="1"/>
    <col min="20" max="20" width="16.5" bestFit="1" customWidth="1"/>
    <col min="21" max="21" width="24.33203125" bestFit="1" customWidth="1"/>
    <col min="24" max="24" width="12.1640625" bestFit="1" customWidth="1"/>
    <col min="25" max="25" width="15.6640625" bestFit="1" customWidth="1"/>
    <col min="26" max="26" width="30.1640625" bestFit="1" customWidth="1"/>
    <col min="27" max="27" width="16.5" bestFit="1" customWidth="1"/>
    <col min="28" max="28" width="24.33203125" bestFit="1" customWidth="1"/>
  </cols>
  <sheetData>
    <row r="1" spans="3:28" ht="17" thickBot="1"/>
    <row r="2" spans="3:28" ht="23" thickBot="1">
      <c r="C2" s="107" t="s">
        <v>733</v>
      </c>
      <c r="D2" s="108"/>
      <c r="E2" s="108"/>
      <c r="F2" s="108"/>
      <c r="G2" s="109"/>
      <c r="J2" s="107" t="s">
        <v>1344</v>
      </c>
      <c r="K2" s="108"/>
      <c r="L2" s="108"/>
      <c r="M2" s="108"/>
      <c r="N2" s="109"/>
      <c r="O2" s="3"/>
      <c r="Q2" s="107" t="s">
        <v>1845</v>
      </c>
      <c r="R2" s="108"/>
      <c r="S2" s="108"/>
      <c r="T2" s="108"/>
      <c r="U2" s="109"/>
      <c r="V2" s="3"/>
      <c r="X2" s="107" t="s">
        <v>3673</v>
      </c>
      <c r="Y2" s="108"/>
      <c r="Z2" s="108"/>
      <c r="AA2" s="108"/>
      <c r="AB2" s="109"/>
    </row>
    <row r="4" spans="3:28">
      <c r="C4" s="1" t="s">
        <v>0</v>
      </c>
      <c r="D4" s="1" t="s">
        <v>1</v>
      </c>
      <c r="E4" s="1" t="s">
        <v>2</v>
      </c>
      <c r="F4" s="1" t="s">
        <v>734</v>
      </c>
      <c r="G4" s="1" t="s">
        <v>3</v>
      </c>
    </row>
    <row r="5" spans="3:28">
      <c r="C5" s="1">
        <v>3.4575352066363401E+25</v>
      </c>
      <c r="D5" s="2">
        <v>27</v>
      </c>
      <c r="E5" s="2" t="s">
        <v>4</v>
      </c>
      <c r="F5" s="2" t="s">
        <v>1846</v>
      </c>
      <c r="G5" s="2" t="s">
        <v>5</v>
      </c>
      <c r="J5" s="1" t="s">
        <v>0</v>
      </c>
      <c r="K5" s="1" t="s">
        <v>1</v>
      </c>
      <c r="L5" s="1" t="s">
        <v>2</v>
      </c>
      <c r="M5" s="1" t="s">
        <v>734</v>
      </c>
      <c r="N5" s="1" t="s">
        <v>3</v>
      </c>
      <c r="Q5" s="1" t="s">
        <v>0</v>
      </c>
      <c r="R5" s="1" t="s">
        <v>1</v>
      </c>
      <c r="S5" s="1" t="s">
        <v>2</v>
      </c>
      <c r="T5" s="1" t="s">
        <v>734</v>
      </c>
      <c r="U5" s="1" t="s">
        <v>3</v>
      </c>
      <c r="X5" s="1" t="s">
        <v>0</v>
      </c>
      <c r="Y5" s="1" t="s">
        <v>1</v>
      </c>
      <c r="Z5" s="1" t="s">
        <v>2</v>
      </c>
      <c r="AA5" s="1" t="s">
        <v>734</v>
      </c>
      <c r="AB5" s="1" t="s">
        <v>3</v>
      </c>
    </row>
    <row r="6" spans="3:28">
      <c r="C6" s="1">
        <v>3.4575352066363401E+25</v>
      </c>
      <c r="D6" s="2">
        <v>27</v>
      </c>
      <c r="E6" s="2" t="s">
        <v>4</v>
      </c>
      <c r="F6" s="2" t="s">
        <v>1846</v>
      </c>
      <c r="G6" s="2" t="s">
        <v>6</v>
      </c>
      <c r="J6" s="1">
        <v>2.2764548088502201E+25</v>
      </c>
      <c r="K6" s="2">
        <v>27</v>
      </c>
      <c r="L6" s="2" t="s">
        <v>735</v>
      </c>
      <c r="M6" s="2" t="s">
        <v>736</v>
      </c>
      <c r="N6" s="2" t="s">
        <v>5</v>
      </c>
      <c r="Q6" s="1">
        <v>3.6766666897093198E+25</v>
      </c>
      <c r="R6" s="2">
        <v>27</v>
      </c>
      <c r="S6" s="2" t="s">
        <v>1345</v>
      </c>
      <c r="T6" s="2" t="s">
        <v>1009</v>
      </c>
      <c r="U6" s="2" t="s">
        <v>5</v>
      </c>
      <c r="X6" s="1">
        <v>2.64244241541065E+25</v>
      </c>
      <c r="Y6" s="2">
        <v>27</v>
      </c>
      <c r="Z6" s="2" t="s">
        <v>1914</v>
      </c>
      <c r="AA6" s="2" t="s">
        <v>1915</v>
      </c>
      <c r="AB6" s="2" t="s">
        <v>5</v>
      </c>
    </row>
    <row r="7" spans="3:28">
      <c r="C7" s="1">
        <v>2.9816612461809199E+25</v>
      </c>
      <c r="D7" s="2">
        <v>27</v>
      </c>
      <c r="E7" s="2" t="s">
        <v>7</v>
      </c>
      <c r="F7" s="2" t="s">
        <v>1847</v>
      </c>
      <c r="G7" s="2" t="s">
        <v>8</v>
      </c>
      <c r="J7" s="1">
        <v>2.2764548088502201E+25</v>
      </c>
      <c r="K7" s="2">
        <v>27</v>
      </c>
      <c r="L7" s="2" t="s">
        <v>735</v>
      </c>
      <c r="M7" s="2" t="s">
        <v>736</v>
      </c>
      <c r="N7" s="2" t="s">
        <v>6</v>
      </c>
      <c r="Q7" s="1">
        <v>3.6766666897093198E+25</v>
      </c>
      <c r="R7" s="2">
        <v>27</v>
      </c>
      <c r="S7" s="2" t="s">
        <v>1345</v>
      </c>
      <c r="T7" s="2" t="s">
        <v>1009</v>
      </c>
      <c r="U7" s="2" t="s">
        <v>6</v>
      </c>
      <c r="X7" s="1">
        <v>2.64244241541065E+25</v>
      </c>
      <c r="Y7" s="2">
        <v>27</v>
      </c>
      <c r="Z7" s="2" t="s">
        <v>1914</v>
      </c>
      <c r="AA7" s="2" t="s">
        <v>1915</v>
      </c>
      <c r="AB7" s="2" t="s">
        <v>6</v>
      </c>
    </row>
    <row r="8" spans="3:28">
      <c r="C8" s="1">
        <v>3.22892333579904E+25</v>
      </c>
      <c r="D8" s="2">
        <v>27</v>
      </c>
      <c r="E8" s="2" t="s">
        <v>9</v>
      </c>
      <c r="F8" s="2" t="s">
        <v>1190</v>
      </c>
      <c r="G8" s="2" t="s">
        <v>10</v>
      </c>
      <c r="J8" s="1">
        <v>1.9538823223529898E+25</v>
      </c>
      <c r="K8" s="2">
        <v>27</v>
      </c>
      <c r="L8" s="2" t="s">
        <v>737</v>
      </c>
      <c r="M8" s="2" t="s">
        <v>738</v>
      </c>
      <c r="N8" s="2" t="s">
        <v>8</v>
      </c>
      <c r="Q8" s="1">
        <v>3.1363348640213801E+25</v>
      </c>
      <c r="R8" s="2">
        <v>27</v>
      </c>
      <c r="S8" s="2" t="s">
        <v>1346</v>
      </c>
      <c r="T8" s="2" t="s">
        <v>1185</v>
      </c>
      <c r="U8" s="2" t="s">
        <v>8</v>
      </c>
      <c r="X8" s="1">
        <v>2.24536010140269E+25</v>
      </c>
      <c r="Y8" s="2">
        <v>27</v>
      </c>
      <c r="Z8" s="2" t="s">
        <v>1916</v>
      </c>
      <c r="AA8" s="2" t="s">
        <v>1312</v>
      </c>
      <c r="AB8" s="2" t="s">
        <v>8</v>
      </c>
    </row>
    <row r="9" spans="3:28">
      <c r="C9" s="1">
        <v>3.3210341804658801E+25</v>
      </c>
      <c r="D9" s="2">
        <v>27</v>
      </c>
      <c r="E9" s="2" t="s">
        <v>11</v>
      </c>
      <c r="F9" s="2" t="s">
        <v>1182</v>
      </c>
      <c r="G9" s="2" t="s">
        <v>12</v>
      </c>
      <c r="J9" s="1">
        <v>2.1211922185128301E+25</v>
      </c>
      <c r="K9" s="2">
        <v>27</v>
      </c>
      <c r="L9" s="2" t="s">
        <v>739</v>
      </c>
      <c r="M9" s="2" t="s">
        <v>740</v>
      </c>
      <c r="N9" s="2" t="s">
        <v>10</v>
      </c>
      <c r="Q9" s="1">
        <v>3.7118161673085898E+25</v>
      </c>
      <c r="R9" s="2">
        <v>27</v>
      </c>
      <c r="S9" s="2" t="s">
        <v>1347</v>
      </c>
      <c r="T9" s="2" t="s">
        <v>1210</v>
      </c>
      <c r="U9" s="2" t="s">
        <v>10</v>
      </c>
      <c r="X9" s="1">
        <v>2.6309410272904601E+25</v>
      </c>
      <c r="Y9" s="2">
        <v>27</v>
      </c>
      <c r="Z9" s="2" t="s">
        <v>1917</v>
      </c>
      <c r="AA9" s="2" t="s">
        <v>851</v>
      </c>
      <c r="AB9" s="2" t="s">
        <v>10</v>
      </c>
    </row>
    <row r="10" spans="3:28">
      <c r="C10" s="1">
        <v>3.10920888086334E+25</v>
      </c>
      <c r="D10" s="2">
        <v>27</v>
      </c>
      <c r="E10" s="2" t="s">
        <v>13</v>
      </c>
      <c r="F10" s="2" t="s">
        <v>1848</v>
      </c>
      <c r="G10" s="2" t="s">
        <v>14</v>
      </c>
      <c r="J10" s="1">
        <v>2.1337574690779001E+25</v>
      </c>
      <c r="K10" s="2">
        <v>27</v>
      </c>
      <c r="L10" s="2" t="s">
        <v>741</v>
      </c>
      <c r="M10" s="2" t="s">
        <v>742</v>
      </c>
      <c r="N10" s="2" t="s">
        <v>12</v>
      </c>
      <c r="Q10" s="1">
        <v>3.58908535334371E+25</v>
      </c>
      <c r="R10" s="2">
        <v>27</v>
      </c>
      <c r="S10" s="2" t="s">
        <v>1348</v>
      </c>
      <c r="T10" s="2" t="s">
        <v>1241</v>
      </c>
      <c r="U10" s="2" t="s">
        <v>12</v>
      </c>
      <c r="X10" s="1">
        <v>2.5784458301875702E+25</v>
      </c>
      <c r="Y10" s="2">
        <v>27</v>
      </c>
      <c r="Z10" s="2" t="s">
        <v>1918</v>
      </c>
      <c r="AA10" s="2" t="s">
        <v>885</v>
      </c>
      <c r="AB10" s="2" t="s">
        <v>12</v>
      </c>
    </row>
    <row r="11" spans="3:28">
      <c r="C11" s="1">
        <v>3.2299824337911801E+25</v>
      </c>
      <c r="D11" s="2">
        <v>27</v>
      </c>
      <c r="E11" s="2" t="s">
        <v>15</v>
      </c>
      <c r="F11" s="2" t="s">
        <v>1190</v>
      </c>
      <c r="G11" s="2" t="s">
        <v>16</v>
      </c>
      <c r="J11" s="1">
        <v>1.9952752511972099E+25</v>
      </c>
      <c r="K11" s="2">
        <v>27</v>
      </c>
      <c r="L11" s="2" t="s">
        <v>743</v>
      </c>
      <c r="M11" s="2" t="s">
        <v>744</v>
      </c>
      <c r="N11" s="2" t="s">
        <v>14</v>
      </c>
      <c r="Q11" s="1">
        <v>3.5586285763030301E+25</v>
      </c>
      <c r="R11" s="2">
        <v>27</v>
      </c>
      <c r="S11" s="2" t="s">
        <v>1349</v>
      </c>
      <c r="T11" s="2" t="s">
        <v>1187</v>
      </c>
      <c r="U11" s="2" t="s">
        <v>14</v>
      </c>
      <c r="X11" s="1">
        <v>2.5620737879226901E+25</v>
      </c>
      <c r="Y11" s="2">
        <v>27</v>
      </c>
      <c r="Z11" s="2" t="s">
        <v>1919</v>
      </c>
      <c r="AA11" s="2" t="s">
        <v>899</v>
      </c>
      <c r="AB11" s="2" t="s">
        <v>14</v>
      </c>
    </row>
    <row r="12" spans="3:28">
      <c r="C12" s="1">
        <v>3.2230162787024801E+25</v>
      </c>
      <c r="D12" s="2">
        <v>27</v>
      </c>
      <c r="E12" s="2" t="s">
        <v>17</v>
      </c>
      <c r="F12" s="2" t="s">
        <v>1021</v>
      </c>
      <c r="G12" s="2" t="s">
        <v>18</v>
      </c>
      <c r="J12" s="1">
        <v>2.0694466693488201E+25</v>
      </c>
      <c r="K12" s="2">
        <v>27</v>
      </c>
      <c r="L12" s="2" t="s">
        <v>745</v>
      </c>
      <c r="M12" s="2" t="s">
        <v>746</v>
      </c>
      <c r="N12" s="2" t="s">
        <v>16</v>
      </c>
      <c r="Q12" s="1">
        <v>3.67394837468725E+25</v>
      </c>
      <c r="R12" s="2">
        <v>27</v>
      </c>
      <c r="S12" s="2" t="s">
        <v>1350</v>
      </c>
      <c r="T12" s="2" t="s">
        <v>866</v>
      </c>
      <c r="U12" s="2" t="s">
        <v>16</v>
      </c>
      <c r="X12" s="1">
        <v>2.6706280572355801E+25</v>
      </c>
      <c r="Y12" s="2">
        <v>27</v>
      </c>
      <c r="Z12" s="2" t="s">
        <v>1920</v>
      </c>
      <c r="AA12" s="2" t="s">
        <v>1921</v>
      </c>
      <c r="AB12" s="2" t="s">
        <v>16</v>
      </c>
    </row>
    <row r="13" spans="3:28">
      <c r="C13" s="1">
        <v>3.0155790822157899E+25</v>
      </c>
      <c r="D13" s="2">
        <v>27</v>
      </c>
      <c r="E13" s="2" t="s">
        <v>19</v>
      </c>
      <c r="F13" s="2" t="s">
        <v>1849</v>
      </c>
      <c r="G13" s="2" t="s">
        <v>20</v>
      </c>
      <c r="J13" s="1">
        <v>2.0718596876422E+25</v>
      </c>
      <c r="K13" s="2">
        <v>27</v>
      </c>
      <c r="L13" s="2" t="s">
        <v>747</v>
      </c>
      <c r="M13" s="2" t="s">
        <v>746</v>
      </c>
      <c r="N13" s="2" t="s">
        <v>18</v>
      </c>
      <c r="Q13" s="1">
        <v>3.7417485673087101E+25</v>
      </c>
      <c r="R13" s="2">
        <v>27</v>
      </c>
      <c r="S13" s="2" t="s">
        <v>1351</v>
      </c>
      <c r="T13" s="2" t="s">
        <v>1033</v>
      </c>
      <c r="U13" s="2" t="s">
        <v>18</v>
      </c>
      <c r="X13" s="1">
        <v>2.78512366358927E+25</v>
      </c>
      <c r="Y13" s="2">
        <v>27</v>
      </c>
      <c r="Z13" s="2" t="s">
        <v>1922</v>
      </c>
      <c r="AA13" s="2" t="s">
        <v>1923</v>
      </c>
      <c r="AB13" s="2" t="s">
        <v>18</v>
      </c>
    </row>
    <row r="14" spans="3:28">
      <c r="C14" s="1">
        <v>3.1224825460232998E+25</v>
      </c>
      <c r="D14" s="2">
        <v>27</v>
      </c>
      <c r="E14" s="2" t="s">
        <v>21</v>
      </c>
      <c r="F14" s="2" t="s">
        <v>1367</v>
      </c>
      <c r="G14" s="2" t="s">
        <v>22</v>
      </c>
      <c r="J14" s="1">
        <v>1.9147955442923799E+25</v>
      </c>
      <c r="K14" s="2">
        <v>27</v>
      </c>
      <c r="L14" s="2" t="s">
        <v>748</v>
      </c>
      <c r="M14" s="2" t="s">
        <v>749</v>
      </c>
      <c r="N14" s="2" t="s">
        <v>20</v>
      </c>
      <c r="Q14" s="1">
        <v>3.51451092451031E+25</v>
      </c>
      <c r="R14" s="2">
        <v>27</v>
      </c>
      <c r="S14" s="2" t="s">
        <v>1352</v>
      </c>
      <c r="T14" s="2" t="s">
        <v>1234</v>
      </c>
      <c r="U14" s="2" t="s">
        <v>20</v>
      </c>
      <c r="X14" s="1">
        <v>2.5852429734761899E+25</v>
      </c>
      <c r="Y14" s="2">
        <v>27</v>
      </c>
      <c r="Z14" s="2" t="s">
        <v>1924</v>
      </c>
      <c r="AA14" s="2" t="s">
        <v>1925</v>
      </c>
      <c r="AB14" s="2" t="s">
        <v>20</v>
      </c>
    </row>
    <row r="15" spans="3:28">
      <c r="C15" s="1">
        <v>3.0995071034479999E+25</v>
      </c>
      <c r="D15" s="2">
        <v>27</v>
      </c>
      <c r="E15" s="2" t="s">
        <v>23</v>
      </c>
      <c r="F15" s="2" t="s">
        <v>962</v>
      </c>
      <c r="G15" s="2" t="s">
        <v>24</v>
      </c>
      <c r="J15" s="1">
        <v>1.97531908302546E+25</v>
      </c>
      <c r="K15" s="2">
        <v>27</v>
      </c>
      <c r="L15" s="2" t="s">
        <v>750</v>
      </c>
      <c r="M15" s="2" t="s">
        <v>751</v>
      </c>
      <c r="N15" s="2" t="s">
        <v>22</v>
      </c>
      <c r="Q15" s="1">
        <v>3.5766256907971602E+25</v>
      </c>
      <c r="R15" s="2">
        <v>27</v>
      </c>
      <c r="S15" s="2" t="s">
        <v>1353</v>
      </c>
      <c r="T15" s="2" t="s">
        <v>1165</v>
      </c>
      <c r="U15" s="2" t="s">
        <v>22</v>
      </c>
      <c r="X15" s="1">
        <v>2.6303822320437699E+25</v>
      </c>
      <c r="Y15" s="2">
        <v>27</v>
      </c>
      <c r="Z15" s="2" t="s">
        <v>1926</v>
      </c>
      <c r="AA15" s="2" t="s">
        <v>851</v>
      </c>
      <c r="AB15" s="2" t="s">
        <v>22</v>
      </c>
    </row>
    <row r="16" spans="3:28">
      <c r="C16" s="1">
        <v>3.0166031342464498E+25</v>
      </c>
      <c r="D16" s="2">
        <v>27</v>
      </c>
      <c r="E16" s="2" t="s">
        <v>25</v>
      </c>
      <c r="F16" s="2" t="s">
        <v>1849</v>
      </c>
      <c r="G16" s="2" t="s">
        <v>26</v>
      </c>
      <c r="J16" s="1">
        <v>1.9714322074209998E+25</v>
      </c>
      <c r="K16" s="2">
        <v>27</v>
      </c>
      <c r="L16" s="2" t="s">
        <v>752</v>
      </c>
      <c r="M16" s="2" t="s">
        <v>753</v>
      </c>
      <c r="N16" s="2" t="s">
        <v>24</v>
      </c>
      <c r="Q16" s="1">
        <v>3.5356079016721299E+25</v>
      </c>
      <c r="R16" s="2">
        <v>27</v>
      </c>
      <c r="S16" s="2" t="s">
        <v>1354</v>
      </c>
      <c r="T16" s="2" t="s">
        <v>1355</v>
      </c>
      <c r="U16" s="2" t="s">
        <v>24</v>
      </c>
      <c r="X16" s="1">
        <v>2.48792747958668E+25</v>
      </c>
      <c r="Y16" s="2">
        <v>27</v>
      </c>
      <c r="Z16" s="2" t="s">
        <v>1927</v>
      </c>
      <c r="AA16" s="2" t="s">
        <v>974</v>
      </c>
      <c r="AB16" s="2" t="s">
        <v>24</v>
      </c>
    </row>
    <row r="17" spans="3:28">
      <c r="C17" s="1">
        <v>3.2794125454779401E+25</v>
      </c>
      <c r="D17" s="2">
        <v>27</v>
      </c>
      <c r="E17" s="2" t="s">
        <v>27</v>
      </c>
      <c r="F17" s="2" t="s">
        <v>1005</v>
      </c>
      <c r="G17" s="2" t="s">
        <v>28</v>
      </c>
      <c r="J17" s="1">
        <v>1.90948988821715E+25</v>
      </c>
      <c r="K17" s="2">
        <v>27</v>
      </c>
      <c r="L17" s="2" t="s">
        <v>754</v>
      </c>
      <c r="M17" s="2" t="s">
        <v>749</v>
      </c>
      <c r="N17" s="2" t="s">
        <v>26</v>
      </c>
      <c r="Q17" s="1">
        <v>3.1455255910144501E+25</v>
      </c>
      <c r="R17" s="2">
        <v>27</v>
      </c>
      <c r="S17" s="2" t="s">
        <v>1356</v>
      </c>
      <c r="T17" s="2" t="s">
        <v>887</v>
      </c>
      <c r="U17" s="2" t="s">
        <v>26</v>
      </c>
      <c r="X17" s="1">
        <v>2.1083056288414398E+25</v>
      </c>
      <c r="Y17" s="2">
        <v>27</v>
      </c>
      <c r="Z17" s="2" t="s">
        <v>1928</v>
      </c>
      <c r="AA17" s="2" t="s">
        <v>1336</v>
      </c>
      <c r="AB17" s="2" t="s">
        <v>26</v>
      </c>
    </row>
    <row r="18" spans="3:28">
      <c r="C18" s="1">
        <v>3.0319088002337202E+25</v>
      </c>
      <c r="D18" s="2">
        <v>27</v>
      </c>
      <c r="E18" s="2" t="s">
        <v>29</v>
      </c>
      <c r="F18" s="2" t="s">
        <v>1179</v>
      </c>
      <c r="G18" s="2" t="s">
        <v>30</v>
      </c>
      <c r="J18" s="1">
        <v>2.0546120980182301E+25</v>
      </c>
      <c r="K18" s="2">
        <v>27</v>
      </c>
      <c r="L18" s="2" t="s">
        <v>755</v>
      </c>
      <c r="M18" s="2" t="s">
        <v>756</v>
      </c>
      <c r="N18" s="2" t="s">
        <v>28</v>
      </c>
      <c r="Q18" s="1">
        <v>3.4326479420031699E+25</v>
      </c>
      <c r="R18" s="2">
        <v>27</v>
      </c>
      <c r="S18" s="2" t="s">
        <v>1357</v>
      </c>
      <c r="T18" s="2" t="s">
        <v>858</v>
      </c>
      <c r="U18" s="2" t="s">
        <v>28</v>
      </c>
      <c r="X18" s="1">
        <v>2.2692105985243098E+25</v>
      </c>
      <c r="Y18" s="2">
        <v>27</v>
      </c>
      <c r="Z18" s="2" t="s">
        <v>1929</v>
      </c>
      <c r="AA18" s="2" t="s">
        <v>1930</v>
      </c>
      <c r="AB18" s="2" t="s">
        <v>28</v>
      </c>
    </row>
    <row r="19" spans="3:28">
      <c r="C19" s="1">
        <v>2.9193391824694401E+25</v>
      </c>
      <c r="D19" s="2">
        <v>27</v>
      </c>
      <c r="E19" s="2" t="s">
        <v>31</v>
      </c>
      <c r="F19" s="2" t="s">
        <v>964</v>
      </c>
      <c r="G19" s="2" t="s">
        <v>32</v>
      </c>
      <c r="J19" s="1">
        <v>1.9045397049824699E+25</v>
      </c>
      <c r="K19" s="2">
        <v>27</v>
      </c>
      <c r="L19" s="2" t="s">
        <v>757</v>
      </c>
      <c r="M19" s="2" t="s">
        <v>758</v>
      </c>
      <c r="N19" s="2" t="s">
        <v>30</v>
      </c>
      <c r="Q19" s="1">
        <v>3.2691735577468302E+25</v>
      </c>
      <c r="R19" s="2">
        <v>27</v>
      </c>
      <c r="S19" s="2" t="s">
        <v>1358</v>
      </c>
      <c r="T19" s="2" t="s">
        <v>1171</v>
      </c>
      <c r="U19" s="2" t="s">
        <v>30</v>
      </c>
      <c r="X19" s="1">
        <v>2.1627901528292498E+25</v>
      </c>
      <c r="Y19" s="2">
        <v>27</v>
      </c>
      <c r="Z19" s="2" t="s">
        <v>1931</v>
      </c>
      <c r="AA19" s="2" t="s">
        <v>775</v>
      </c>
      <c r="AB19" s="2" t="s">
        <v>30</v>
      </c>
    </row>
    <row r="20" spans="3:28">
      <c r="C20" s="1">
        <v>3.32370272781874E+25</v>
      </c>
      <c r="D20" s="2">
        <v>27</v>
      </c>
      <c r="E20" s="2" t="s">
        <v>33</v>
      </c>
      <c r="F20" s="2" t="s">
        <v>1182</v>
      </c>
      <c r="G20" s="2" t="s">
        <v>34</v>
      </c>
      <c r="J20" s="1">
        <v>1.8209352444813499E+25</v>
      </c>
      <c r="K20" s="2">
        <v>27</v>
      </c>
      <c r="L20" s="2" t="s">
        <v>759</v>
      </c>
      <c r="M20" s="2" t="s">
        <v>760</v>
      </c>
      <c r="N20" s="2" t="s">
        <v>32</v>
      </c>
      <c r="Q20" s="1">
        <v>3.2088472383024598E+25</v>
      </c>
      <c r="R20" s="2">
        <v>27</v>
      </c>
      <c r="S20" s="2" t="s">
        <v>1359</v>
      </c>
      <c r="T20" s="2" t="s">
        <v>1230</v>
      </c>
      <c r="U20" s="2" t="s">
        <v>32</v>
      </c>
      <c r="X20" s="1">
        <v>2.1291637491371301E+25</v>
      </c>
      <c r="Y20" s="2">
        <v>27</v>
      </c>
      <c r="Z20" s="2" t="s">
        <v>1932</v>
      </c>
      <c r="AA20" s="2" t="s">
        <v>742</v>
      </c>
      <c r="AB20" s="2" t="s">
        <v>32</v>
      </c>
    </row>
    <row r="21" spans="3:28">
      <c r="C21" s="1">
        <v>2.9486209429782798E+25</v>
      </c>
      <c r="D21" s="2">
        <v>27</v>
      </c>
      <c r="E21" s="2" t="s">
        <v>35</v>
      </c>
      <c r="F21" s="2" t="s">
        <v>901</v>
      </c>
      <c r="G21" s="2" t="s">
        <v>36</v>
      </c>
      <c r="J21" s="1">
        <v>2.0683158988847901E+25</v>
      </c>
      <c r="K21" s="2">
        <v>27</v>
      </c>
      <c r="L21" s="2" t="s">
        <v>761</v>
      </c>
      <c r="M21" s="2" t="s">
        <v>746</v>
      </c>
      <c r="N21" s="2" t="s">
        <v>34</v>
      </c>
      <c r="Q21" s="1">
        <v>3.4064277052034701E+25</v>
      </c>
      <c r="R21" s="2">
        <v>27</v>
      </c>
      <c r="S21" s="2" t="s">
        <v>1360</v>
      </c>
      <c r="T21" s="2" t="s">
        <v>969</v>
      </c>
      <c r="U21" s="2" t="s">
        <v>34</v>
      </c>
      <c r="X21" s="1">
        <v>2.2683469398363798E+25</v>
      </c>
      <c r="Y21" s="2">
        <v>27</v>
      </c>
      <c r="Z21" s="2" t="s">
        <v>1933</v>
      </c>
      <c r="AA21" s="2" t="s">
        <v>1930</v>
      </c>
      <c r="AB21" s="2" t="s">
        <v>34</v>
      </c>
    </row>
    <row r="22" spans="3:28">
      <c r="C22" s="1">
        <v>3.1446536691892002E+25</v>
      </c>
      <c r="D22" s="2">
        <v>27</v>
      </c>
      <c r="E22" s="2" t="s">
        <v>37</v>
      </c>
      <c r="F22" s="2" t="s">
        <v>1185</v>
      </c>
      <c r="G22" s="2" t="s">
        <v>38</v>
      </c>
      <c r="J22" s="1">
        <v>1.8262035588059E+25</v>
      </c>
      <c r="K22" s="2">
        <v>27</v>
      </c>
      <c r="L22" s="2" t="s">
        <v>762</v>
      </c>
      <c r="M22" s="2" t="s">
        <v>763</v>
      </c>
      <c r="N22" s="2" t="s">
        <v>36</v>
      </c>
      <c r="Q22" s="1">
        <v>3.1427091689042701E+25</v>
      </c>
      <c r="R22" s="2">
        <v>27</v>
      </c>
      <c r="S22" s="2" t="s">
        <v>1361</v>
      </c>
      <c r="T22" s="2" t="s">
        <v>1185</v>
      </c>
      <c r="U22" s="2" t="s">
        <v>36</v>
      </c>
      <c r="X22" s="1">
        <v>2.1151247939024398E+25</v>
      </c>
      <c r="Y22" s="2">
        <v>27</v>
      </c>
      <c r="Z22" s="2" t="s">
        <v>1934</v>
      </c>
      <c r="AA22" s="2" t="s">
        <v>740</v>
      </c>
      <c r="AB22" s="2" t="s">
        <v>36</v>
      </c>
    </row>
    <row r="23" spans="3:28">
      <c r="C23" s="1">
        <v>2.9914713052457398E+25</v>
      </c>
      <c r="D23" s="2">
        <v>27</v>
      </c>
      <c r="E23" s="2" t="s">
        <v>39</v>
      </c>
      <c r="F23" s="2" t="s">
        <v>1850</v>
      </c>
      <c r="G23" s="2" t="s">
        <v>40</v>
      </c>
      <c r="J23" s="1">
        <v>1.92599769704558E+25</v>
      </c>
      <c r="K23" s="2">
        <v>27</v>
      </c>
      <c r="L23" s="2" t="s">
        <v>764</v>
      </c>
      <c r="M23" s="2" t="s">
        <v>765</v>
      </c>
      <c r="N23" s="2" t="s">
        <v>38</v>
      </c>
      <c r="Q23" s="1">
        <v>3.4752441809590402E+25</v>
      </c>
      <c r="R23" s="2">
        <v>27</v>
      </c>
      <c r="S23" s="2" t="s">
        <v>1362</v>
      </c>
      <c r="T23" s="2" t="s">
        <v>1228</v>
      </c>
      <c r="U23" s="2" t="s">
        <v>38</v>
      </c>
      <c r="X23" s="1">
        <v>2.3225751146753401E+25</v>
      </c>
      <c r="Y23" s="2">
        <v>27</v>
      </c>
      <c r="Z23" s="2" t="s">
        <v>1935</v>
      </c>
      <c r="AA23" s="2" t="s">
        <v>833</v>
      </c>
      <c r="AB23" s="2" t="s">
        <v>38</v>
      </c>
    </row>
    <row r="24" spans="3:28">
      <c r="C24" s="1">
        <v>2.9603112710406201E+25</v>
      </c>
      <c r="D24" s="2">
        <v>27</v>
      </c>
      <c r="E24" s="2" t="s">
        <v>41</v>
      </c>
      <c r="F24" s="2" t="s">
        <v>872</v>
      </c>
      <c r="G24" s="2" t="s">
        <v>42</v>
      </c>
      <c r="J24" s="1">
        <v>1.8235331887266801E+25</v>
      </c>
      <c r="K24" s="2">
        <v>27</v>
      </c>
      <c r="L24" s="2" t="s">
        <v>766</v>
      </c>
      <c r="M24" s="2" t="s">
        <v>760</v>
      </c>
      <c r="N24" s="2" t="s">
        <v>40</v>
      </c>
      <c r="Q24" s="1">
        <v>3.14632433840296E+25</v>
      </c>
      <c r="R24" s="2">
        <v>27</v>
      </c>
      <c r="S24" s="2" t="s">
        <v>1363</v>
      </c>
      <c r="T24" s="2" t="s">
        <v>887</v>
      </c>
      <c r="U24" s="2" t="s">
        <v>40</v>
      </c>
      <c r="X24" s="1">
        <v>2.06660792449042E+25</v>
      </c>
      <c r="Y24" s="2">
        <v>27</v>
      </c>
      <c r="Z24" s="2" t="s">
        <v>1936</v>
      </c>
      <c r="AA24" s="2" t="s">
        <v>746</v>
      </c>
      <c r="AB24" s="2" t="s">
        <v>40</v>
      </c>
    </row>
    <row r="25" spans="3:28">
      <c r="C25" s="1">
        <v>3.1956200732205498E+25</v>
      </c>
      <c r="D25" s="2">
        <v>27</v>
      </c>
      <c r="E25" s="2" t="s">
        <v>43</v>
      </c>
      <c r="F25" s="2" t="s">
        <v>949</v>
      </c>
      <c r="G25" s="2" t="s">
        <v>44</v>
      </c>
      <c r="J25" s="1">
        <v>1.80555879865334E+25</v>
      </c>
      <c r="K25" s="2">
        <v>27</v>
      </c>
      <c r="L25" s="2" t="s">
        <v>767</v>
      </c>
      <c r="M25" s="2" t="s">
        <v>768</v>
      </c>
      <c r="N25" s="2" t="s">
        <v>42</v>
      </c>
      <c r="Q25" s="1">
        <v>3.2535308605196902E+25</v>
      </c>
      <c r="R25" s="2">
        <v>27</v>
      </c>
      <c r="S25" s="2" t="s">
        <v>1364</v>
      </c>
      <c r="T25" s="2" t="s">
        <v>958</v>
      </c>
      <c r="U25" s="2" t="s">
        <v>42</v>
      </c>
      <c r="X25" s="1">
        <v>2.1284492137438301E+25</v>
      </c>
      <c r="Y25" s="2">
        <v>27</v>
      </c>
      <c r="Z25" s="2" t="s">
        <v>1937</v>
      </c>
      <c r="AA25" s="2" t="s">
        <v>742</v>
      </c>
      <c r="AB25" s="2" t="s">
        <v>42</v>
      </c>
    </row>
    <row r="26" spans="3:28">
      <c r="C26" s="1">
        <v>3.3772881376320301E+25</v>
      </c>
      <c r="D26" s="2">
        <v>27</v>
      </c>
      <c r="E26" s="2" t="s">
        <v>45</v>
      </c>
      <c r="F26" s="2" t="s">
        <v>1851</v>
      </c>
      <c r="G26" s="2" t="s">
        <v>46</v>
      </c>
      <c r="J26" s="1">
        <v>2.05079910159708E+25</v>
      </c>
      <c r="K26" s="2">
        <v>27</v>
      </c>
      <c r="L26" s="2" t="s">
        <v>769</v>
      </c>
      <c r="M26" s="2" t="s">
        <v>756</v>
      </c>
      <c r="N26" s="2" t="s">
        <v>44</v>
      </c>
      <c r="Q26" s="1">
        <v>3.2931724080258799E+25</v>
      </c>
      <c r="R26" s="2">
        <v>27</v>
      </c>
      <c r="S26" s="2" t="s">
        <v>1365</v>
      </c>
      <c r="T26" s="2" t="s">
        <v>860</v>
      </c>
      <c r="U26" s="2" t="s">
        <v>44</v>
      </c>
      <c r="X26" s="1">
        <v>2.1425282632396198E+25</v>
      </c>
      <c r="Y26" s="2">
        <v>27</v>
      </c>
      <c r="Z26" s="2" t="s">
        <v>1938</v>
      </c>
      <c r="AA26" s="2" t="s">
        <v>1939</v>
      </c>
      <c r="AB26" s="2" t="s">
        <v>44</v>
      </c>
    </row>
    <row r="27" spans="3:28">
      <c r="C27" s="1">
        <v>3.4485351076140701E+25</v>
      </c>
      <c r="D27" s="2">
        <v>27</v>
      </c>
      <c r="E27" s="2" t="s">
        <v>47</v>
      </c>
      <c r="F27" s="2" t="s">
        <v>1039</v>
      </c>
      <c r="G27" s="2" t="s">
        <v>48</v>
      </c>
      <c r="J27" s="1">
        <v>2.3784911499182201E+25</v>
      </c>
      <c r="K27" s="2">
        <v>27</v>
      </c>
      <c r="L27" s="2" t="s">
        <v>770</v>
      </c>
      <c r="M27" s="2" t="s">
        <v>771</v>
      </c>
      <c r="N27" s="2" t="s">
        <v>46</v>
      </c>
      <c r="Q27" s="1">
        <v>3.1242649677168801E+25</v>
      </c>
      <c r="R27" s="2">
        <v>27</v>
      </c>
      <c r="S27" s="2" t="s">
        <v>1366</v>
      </c>
      <c r="T27" s="2" t="s">
        <v>1367</v>
      </c>
      <c r="U27" s="2" t="s">
        <v>46</v>
      </c>
      <c r="X27" s="1">
        <v>2.0202788208017801E+25</v>
      </c>
      <c r="Y27" s="2">
        <v>27</v>
      </c>
      <c r="Z27" s="2" t="s">
        <v>1940</v>
      </c>
      <c r="AA27" s="2" t="s">
        <v>1941</v>
      </c>
      <c r="AB27" s="2" t="s">
        <v>46</v>
      </c>
    </row>
    <row r="28" spans="3:28">
      <c r="C28" s="1">
        <v>3.4418409879749201E+25</v>
      </c>
      <c r="D28" s="2">
        <v>27</v>
      </c>
      <c r="E28" s="2" t="s">
        <v>49</v>
      </c>
      <c r="F28" s="2" t="s">
        <v>966</v>
      </c>
      <c r="G28" s="2" t="s">
        <v>50</v>
      </c>
      <c r="J28" s="1">
        <v>2.4716641636891299E+25</v>
      </c>
      <c r="K28" s="2">
        <v>27</v>
      </c>
      <c r="L28" s="2" t="s">
        <v>772</v>
      </c>
      <c r="M28" s="2" t="s">
        <v>773</v>
      </c>
      <c r="N28" s="2" t="s">
        <v>48</v>
      </c>
      <c r="Q28" s="1">
        <v>3.0345577134900799E+25</v>
      </c>
      <c r="R28" s="2">
        <v>27</v>
      </c>
      <c r="S28" s="2" t="s">
        <v>1368</v>
      </c>
      <c r="T28" s="2" t="s">
        <v>1179</v>
      </c>
      <c r="U28" s="2" t="s">
        <v>48</v>
      </c>
      <c r="X28" s="1">
        <v>1.9560115074569501E+25</v>
      </c>
      <c r="Y28" s="2">
        <v>27</v>
      </c>
      <c r="Z28" s="2" t="s">
        <v>1942</v>
      </c>
      <c r="AA28" s="2" t="s">
        <v>1315</v>
      </c>
      <c r="AB28" s="2" t="s">
        <v>48</v>
      </c>
    </row>
    <row r="29" spans="3:28">
      <c r="C29" s="1">
        <v>2.6305023006230298E+25</v>
      </c>
      <c r="D29" s="2">
        <v>27</v>
      </c>
      <c r="E29" s="2" t="s">
        <v>51</v>
      </c>
      <c r="F29" s="2" t="s">
        <v>851</v>
      </c>
      <c r="G29" s="2" t="s">
        <v>52</v>
      </c>
      <c r="J29" s="1">
        <v>2.1632514000278602E+25</v>
      </c>
      <c r="K29" s="2">
        <v>27</v>
      </c>
      <c r="L29" s="2" t="s">
        <v>774</v>
      </c>
      <c r="M29" s="2" t="s">
        <v>775</v>
      </c>
      <c r="N29" s="2" t="s">
        <v>50</v>
      </c>
      <c r="Q29" s="1">
        <v>3.34077117653307E+25</v>
      </c>
      <c r="R29" s="2">
        <v>27</v>
      </c>
      <c r="S29" s="2" t="s">
        <v>1369</v>
      </c>
      <c r="T29" s="2" t="s">
        <v>1370</v>
      </c>
      <c r="U29" s="2" t="s">
        <v>50</v>
      </c>
      <c r="X29" s="1">
        <v>2.0730757468460401E+25</v>
      </c>
      <c r="Y29" s="2">
        <v>27</v>
      </c>
      <c r="Z29" s="2" t="s">
        <v>1943</v>
      </c>
      <c r="AA29" s="2" t="s">
        <v>746</v>
      </c>
      <c r="AB29" s="2" t="s">
        <v>50</v>
      </c>
    </row>
    <row r="30" spans="3:28">
      <c r="C30" s="1">
        <v>2.8184558777690199E+25</v>
      </c>
      <c r="D30" s="2">
        <v>27</v>
      </c>
      <c r="E30" s="2" t="s">
        <v>53</v>
      </c>
      <c r="F30" s="2" t="s">
        <v>1852</v>
      </c>
      <c r="G30" s="2" t="s">
        <v>54</v>
      </c>
      <c r="J30" s="1">
        <v>1.5654896907408201E+25</v>
      </c>
      <c r="K30" s="2">
        <v>27</v>
      </c>
      <c r="L30" s="2" t="s">
        <v>776</v>
      </c>
      <c r="M30" s="2" t="s">
        <v>777</v>
      </c>
      <c r="N30" s="2" t="s">
        <v>52</v>
      </c>
      <c r="Q30" s="1">
        <v>2.83390047464175E+25</v>
      </c>
      <c r="R30" s="2">
        <v>27</v>
      </c>
      <c r="S30" s="2" t="s">
        <v>1371</v>
      </c>
      <c r="T30" s="2" t="s">
        <v>929</v>
      </c>
      <c r="U30" s="2" t="s">
        <v>52</v>
      </c>
      <c r="X30" s="1">
        <v>1.7560730730510399E+25</v>
      </c>
      <c r="Y30" s="2">
        <v>27</v>
      </c>
      <c r="Z30" s="2" t="s">
        <v>1944</v>
      </c>
      <c r="AA30" s="2" t="s">
        <v>1945</v>
      </c>
      <c r="AB30" s="2" t="s">
        <v>52</v>
      </c>
    </row>
    <row r="31" spans="3:28">
      <c r="C31" s="1">
        <v>3.05892311612142E+25</v>
      </c>
      <c r="D31" s="2">
        <v>27</v>
      </c>
      <c r="E31" s="2" t="s">
        <v>55</v>
      </c>
      <c r="F31" s="2" t="s">
        <v>1853</v>
      </c>
      <c r="G31" s="2" t="s">
        <v>56</v>
      </c>
      <c r="J31" s="1">
        <v>1.6661526172338001E+25</v>
      </c>
      <c r="K31" s="2">
        <v>27</v>
      </c>
      <c r="L31" s="2" t="s">
        <v>778</v>
      </c>
      <c r="M31" s="2" t="s">
        <v>779</v>
      </c>
      <c r="N31" s="2" t="s">
        <v>54</v>
      </c>
      <c r="Q31" s="1">
        <v>3.0512993475278799E+25</v>
      </c>
      <c r="R31" s="2">
        <v>27</v>
      </c>
      <c r="S31" s="2" t="s">
        <v>1372</v>
      </c>
      <c r="T31" s="2" t="s">
        <v>849</v>
      </c>
      <c r="U31" s="2" t="s">
        <v>54</v>
      </c>
      <c r="X31" s="1">
        <v>1.8723775603890901E+25</v>
      </c>
      <c r="Y31" s="2">
        <v>27</v>
      </c>
      <c r="Z31" s="2" t="s">
        <v>1946</v>
      </c>
      <c r="AA31" s="2" t="s">
        <v>827</v>
      </c>
      <c r="AB31" s="2" t="s">
        <v>54</v>
      </c>
    </row>
    <row r="32" spans="3:28">
      <c r="C32" s="1">
        <v>3.0989106678181099E+25</v>
      </c>
      <c r="D32" s="2">
        <v>27</v>
      </c>
      <c r="E32" s="2" t="s">
        <v>57</v>
      </c>
      <c r="F32" s="2" t="s">
        <v>962</v>
      </c>
      <c r="G32" s="2" t="s">
        <v>58</v>
      </c>
      <c r="J32" s="1">
        <v>1.8020842944898701E+25</v>
      </c>
      <c r="K32" s="2">
        <v>27</v>
      </c>
      <c r="L32" s="2" t="s">
        <v>780</v>
      </c>
      <c r="M32" s="2" t="s">
        <v>781</v>
      </c>
      <c r="N32" s="2" t="s">
        <v>56</v>
      </c>
      <c r="Q32" s="1">
        <v>3.0525932900806401E+25</v>
      </c>
      <c r="R32" s="2">
        <v>27</v>
      </c>
      <c r="S32" s="2" t="s">
        <v>1373</v>
      </c>
      <c r="T32" s="2" t="s">
        <v>849</v>
      </c>
      <c r="U32" s="2" t="s">
        <v>56</v>
      </c>
      <c r="X32" s="1">
        <v>1.87008740447343E+25</v>
      </c>
      <c r="Y32" s="2">
        <v>27</v>
      </c>
      <c r="Z32" s="2" t="s">
        <v>1947</v>
      </c>
      <c r="AA32" s="2" t="s">
        <v>827</v>
      </c>
      <c r="AB32" s="2" t="s">
        <v>56</v>
      </c>
    </row>
    <row r="33" spans="3:28">
      <c r="C33" s="1">
        <v>2.6491588796298199E+25</v>
      </c>
      <c r="D33" s="2">
        <v>27</v>
      </c>
      <c r="E33" s="2" t="s">
        <v>59</v>
      </c>
      <c r="F33" s="2" t="s">
        <v>868</v>
      </c>
      <c r="G33" s="2" t="s">
        <v>60</v>
      </c>
      <c r="J33" s="1">
        <v>1.8406559811819499E+25</v>
      </c>
      <c r="K33" s="2">
        <v>27</v>
      </c>
      <c r="L33" s="2" t="s">
        <v>782</v>
      </c>
      <c r="M33" s="2" t="s">
        <v>783</v>
      </c>
      <c r="N33" s="2" t="s">
        <v>58</v>
      </c>
      <c r="Q33" s="1">
        <v>3.0842161630486599E+25</v>
      </c>
      <c r="R33" s="2">
        <v>27</v>
      </c>
      <c r="S33" s="2" t="s">
        <v>1374</v>
      </c>
      <c r="T33" s="2" t="s">
        <v>945</v>
      </c>
      <c r="U33" s="2" t="s">
        <v>58</v>
      </c>
      <c r="X33" s="1">
        <v>1.8873106478723E+25</v>
      </c>
      <c r="Y33" s="2">
        <v>27</v>
      </c>
      <c r="Z33" s="2" t="s">
        <v>1948</v>
      </c>
      <c r="AA33" s="2" t="s">
        <v>1949</v>
      </c>
      <c r="AB33" s="2" t="s">
        <v>58</v>
      </c>
    </row>
    <row r="34" spans="3:28">
      <c r="C34" s="1">
        <v>3.0265026782137698E+25</v>
      </c>
      <c r="D34" s="2">
        <v>27</v>
      </c>
      <c r="E34" s="2" t="s">
        <v>61</v>
      </c>
      <c r="F34" s="2" t="s">
        <v>1179</v>
      </c>
      <c r="G34" s="2" t="s">
        <v>62</v>
      </c>
      <c r="J34" s="1">
        <v>1.5675949914050499E+25</v>
      </c>
      <c r="K34" s="2">
        <v>27</v>
      </c>
      <c r="L34" s="2" t="s">
        <v>784</v>
      </c>
      <c r="M34" s="2" t="s">
        <v>777</v>
      </c>
      <c r="N34" s="2" t="s">
        <v>60</v>
      </c>
      <c r="Q34" s="1">
        <v>2.94168071232353E+25</v>
      </c>
      <c r="R34" s="2">
        <v>27</v>
      </c>
      <c r="S34" s="2" t="s">
        <v>1375</v>
      </c>
      <c r="T34" s="2" t="s">
        <v>1376</v>
      </c>
      <c r="U34" s="2" t="s">
        <v>60</v>
      </c>
      <c r="X34" s="1">
        <v>1.75671113361595E+25</v>
      </c>
      <c r="Y34" s="2">
        <v>27</v>
      </c>
      <c r="Z34" s="2" t="s">
        <v>1950</v>
      </c>
      <c r="AA34" s="2" t="s">
        <v>1945</v>
      </c>
      <c r="AB34" s="2" t="s">
        <v>60</v>
      </c>
    </row>
    <row r="35" spans="3:28">
      <c r="C35" s="1">
        <v>2.8593827188762099E+25</v>
      </c>
      <c r="D35" s="2">
        <v>27</v>
      </c>
      <c r="E35" s="2" t="s">
        <v>63</v>
      </c>
      <c r="F35" s="2" t="s">
        <v>1854</v>
      </c>
      <c r="G35" s="2" t="s">
        <v>64</v>
      </c>
      <c r="J35" s="1">
        <v>1.7798818523687499E+25</v>
      </c>
      <c r="K35" s="2">
        <v>27</v>
      </c>
      <c r="L35" s="2" t="s">
        <v>785</v>
      </c>
      <c r="M35" s="2" t="s">
        <v>786</v>
      </c>
      <c r="N35" s="2" t="s">
        <v>62</v>
      </c>
      <c r="Q35" s="1">
        <v>2.8359016884205702E+25</v>
      </c>
      <c r="R35" s="2">
        <v>27</v>
      </c>
      <c r="S35" s="2" t="s">
        <v>1377</v>
      </c>
      <c r="T35" s="2" t="s">
        <v>1378</v>
      </c>
      <c r="U35" s="2" t="s">
        <v>62</v>
      </c>
      <c r="X35" s="1">
        <v>1.69142924485689E+25</v>
      </c>
      <c r="Y35" s="2">
        <v>27</v>
      </c>
      <c r="Z35" s="2" t="s">
        <v>1951</v>
      </c>
      <c r="AA35" s="2" t="s">
        <v>1952</v>
      </c>
      <c r="AB35" s="2" t="s">
        <v>62</v>
      </c>
    </row>
    <row r="36" spans="3:28">
      <c r="C36" s="1">
        <v>2.6256827066421198E+25</v>
      </c>
      <c r="D36" s="2">
        <v>27</v>
      </c>
      <c r="E36" s="2" t="s">
        <v>65</v>
      </c>
      <c r="F36" s="2" t="s">
        <v>851</v>
      </c>
      <c r="G36" s="2" t="s">
        <v>66</v>
      </c>
      <c r="J36" s="1">
        <v>1.6549194306037301E+25</v>
      </c>
      <c r="K36" s="2">
        <v>27</v>
      </c>
      <c r="L36" s="2" t="s">
        <v>787</v>
      </c>
      <c r="M36" s="2" t="s">
        <v>788</v>
      </c>
      <c r="N36" s="2" t="s">
        <v>64</v>
      </c>
      <c r="Q36" s="1">
        <v>3.0348347849190302E+25</v>
      </c>
      <c r="R36" s="2">
        <v>27</v>
      </c>
      <c r="S36" s="2" t="s">
        <v>1379</v>
      </c>
      <c r="T36" s="2" t="s">
        <v>1179</v>
      </c>
      <c r="U36" s="2" t="s">
        <v>64</v>
      </c>
      <c r="X36" s="1">
        <v>1.80429242573445E+25</v>
      </c>
      <c r="Y36" s="2">
        <v>27</v>
      </c>
      <c r="Z36" s="2" t="s">
        <v>1953</v>
      </c>
      <c r="AA36" s="2" t="s">
        <v>781</v>
      </c>
      <c r="AB36" s="2" t="s">
        <v>64</v>
      </c>
    </row>
    <row r="37" spans="3:28">
      <c r="C37" s="1">
        <v>2.76232585793843E+25</v>
      </c>
      <c r="D37" s="2">
        <v>27</v>
      </c>
      <c r="E37" s="2" t="s">
        <v>67</v>
      </c>
      <c r="F37" s="2" t="s">
        <v>1383</v>
      </c>
      <c r="G37" s="2" t="s">
        <v>68</v>
      </c>
      <c r="J37" s="1">
        <v>1.48052691597947E+25</v>
      </c>
      <c r="K37" s="2">
        <v>27</v>
      </c>
      <c r="L37" s="2" t="s">
        <v>789</v>
      </c>
      <c r="M37" s="2" t="s">
        <v>790</v>
      </c>
      <c r="N37" s="2" t="s">
        <v>66</v>
      </c>
      <c r="Q37" s="1">
        <v>2.8107387139383999E+25</v>
      </c>
      <c r="R37" s="2">
        <v>27</v>
      </c>
      <c r="S37" s="2" t="s">
        <v>1380</v>
      </c>
      <c r="T37" s="2" t="s">
        <v>1381</v>
      </c>
      <c r="U37" s="2" t="s">
        <v>66</v>
      </c>
      <c r="X37" s="1">
        <v>1.6453995979260499E+25</v>
      </c>
      <c r="Y37" s="2">
        <v>27</v>
      </c>
      <c r="Z37" s="2" t="s">
        <v>1954</v>
      </c>
      <c r="AA37" s="2" t="s">
        <v>788</v>
      </c>
      <c r="AB37" s="2" t="s">
        <v>66</v>
      </c>
    </row>
    <row r="38" spans="3:28">
      <c r="C38" s="1">
        <v>2.9515449213537499E+25</v>
      </c>
      <c r="D38" s="2">
        <v>27</v>
      </c>
      <c r="E38" s="2" t="s">
        <v>69</v>
      </c>
      <c r="F38" s="2" t="s">
        <v>901</v>
      </c>
      <c r="G38" s="2" t="s">
        <v>70</v>
      </c>
      <c r="J38" s="1">
        <v>1.54919040022445E+25</v>
      </c>
      <c r="K38" s="2">
        <v>27</v>
      </c>
      <c r="L38" s="2" t="s">
        <v>791</v>
      </c>
      <c r="M38" s="2" t="s">
        <v>792</v>
      </c>
      <c r="N38" s="2" t="s">
        <v>68</v>
      </c>
      <c r="Q38" s="1">
        <v>2.7649885988465699E+25</v>
      </c>
      <c r="R38" s="2">
        <v>27</v>
      </c>
      <c r="S38" s="2" t="s">
        <v>1382</v>
      </c>
      <c r="T38" s="2" t="s">
        <v>1383</v>
      </c>
      <c r="U38" s="2" t="s">
        <v>68</v>
      </c>
      <c r="X38" s="1">
        <v>1.58735315971936E+25</v>
      </c>
      <c r="Y38" s="2">
        <v>27</v>
      </c>
      <c r="Z38" s="2" t="s">
        <v>1955</v>
      </c>
      <c r="AA38" s="2" t="s">
        <v>1956</v>
      </c>
      <c r="AB38" s="2" t="s">
        <v>68</v>
      </c>
    </row>
    <row r="39" spans="3:28">
      <c r="C39" s="1">
        <v>3.4520153641670701E+25</v>
      </c>
      <c r="D39" s="2">
        <v>27</v>
      </c>
      <c r="E39" s="2" t="s">
        <v>71</v>
      </c>
      <c r="F39" s="2" t="s">
        <v>1039</v>
      </c>
      <c r="G39" s="2" t="s">
        <v>72</v>
      </c>
      <c r="J39" s="1">
        <v>1.66139449436852E+25</v>
      </c>
      <c r="K39" s="2">
        <v>27</v>
      </c>
      <c r="L39" s="2" t="s">
        <v>793</v>
      </c>
      <c r="M39" s="2" t="s">
        <v>794</v>
      </c>
      <c r="N39" s="2" t="s">
        <v>70</v>
      </c>
      <c r="Q39" s="1">
        <v>2.8523704431797798E+25</v>
      </c>
      <c r="R39" s="2">
        <v>27</v>
      </c>
      <c r="S39" s="2" t="s">
        <v>1384</v>
      </c>
      <c r="T39" s="2" t="s">
        <v>1385</v>
      </c>
      <c r="U39" s="2" t="s">
        <v>70</v>
      </c>
      <c r="X39" s="1">
        <v>1.6192045782232301E+25</v>
      </c>
      <c r="Y39" s="2">
        <v>27</v>
      </c>
      <c r="Z39" s="2" t="s">
        <v>1957</v>
      </c>
      <c r="AA39" s="2" t="s">
        <v>1958</v>
      </c>
      <c r="AB39" s="2" t="s">
        <v>70</v>
      </c>
    </row>
    <row r="40" spans="3:28">
      <c r="C40" s="1">
        <v>3.9620788808738597E+25</v>
      </c>
      <c r="D40" s="2">
        <v>27</v>
      </c>
      <c r="E40" s="2" t="s">
        <v>73</v>
      </c>
      <c r="F40" s="2" t="s">
        <v>1282</v>
      </c>
      <c r="G40" s="2" t="s">
        <v>74</v>
      </c>
      <c r="J40" s="1">
        <v>2.0489161598294798E+25</v>
      </c>
      <c r="K40" s="2">
        <v>27</v>
      </c>
      <c r="L40" s="2" t="s">
        <v>795</v>
      </c>
      <c r="M40" s="2" t="s">
        <v>756</v>
      </c>
      <c r="N40" s="2" t="s">
        <v>72</v>
      </c>
      <c r="Q40" s="1">
        <v>3.4034861039603198E+25</v>
      </c>
      <c r="R40" s="2">
        <v>27</v>
      </c>
      <c r="S40" s="2" t="s">
        <v>1386</v>
      </c>
      <c r="T40" s="2" t="s">
        <v>1274</v>
      </c>
      <c r="U40" s="2" t="s">
        <v>72</v>
      </c>
      <c r="X40" s="1">
        <v>1.9260291646867701E+25</v>
      </c>
      <c r="Y40" s="2">
        <v>27</v>
      </c>
      <c r="Z40" s="2" t="s">
        <v>1959</v>
      </c>
      <c r="AA40" s="2" t="s">
        <v>765</v>
      </c>
      <c r="AB40" s="2" t="s">
        <v>72</v>
      </c>
    </row>
    <row r="41" spans="3:28">
      <c r="C41" s="1">
        <v>3.4249146660838102E+25</v>
      </c>
      <c r="D41" s="2">
        <v>27</v>
      </c>
      <c r="E41" s="2" t="s">
        <v>75</v>
      </c>
      <c r="F41" s="2" t="s">
        <v>1855</v>
      </c>
      <c r="G41" s="2" t="s">
        <v>76</v>
      </c>
      <c r="J41" s="1">
        <v>2.4321455056297999E+25</v>
      </c>
      <c r="K41" s="2">
        <v>27</v>
      </c>
      <c r="L41" s="2" t="s">
        <v>796</v>
      </c>
      <c r="M41" s="2" t="s">
        <v>797</v>
      </c>
      <c r="N41" s="2" t="s">
        <v>74</v>
      </c>
      <c r="Q41" s="1">
        <v>3.6301804612979901E+25</v>
      </c>
      <c r="R41" s="2">
        <v>27</v>
      </c>
      <c r="S41" s="2" t="s">
        <v>1387</v>
      </c>
      <c r="T41" s="2" t="s">
        <v>1388</v>
      </c>
      <c r="U41" s="2" t="s">
        <v>74</v>
      </c>
      <c r="X41" s="1">
        <v>2.0682788481162498E+25</v>
      </c>
      <c r="Y41" s="2">
        <v>27</v>
      </c>
      <c r="Z41" s="2" t="s">
        <v>1960</v>
      </c>
      <c r="AA41" s="2" t="s">
        <v>746</v>
      </c>
      <c r="AB41" s="2" t="s">
        <v>74</v>
      </c>
    </row>
    <row r="42" spans="3:28">
      <c r="C42" s="1">
        <v>3.6051075058787601E+25</v>
      </c>
      <c r="D42" s="2">
        <v>27</v>
      </c>
      <c r="E42" s="2" t="s">
        <v>77</v>
      </c>
      <c r="F42" s="2" t="s">
        <v>862</v>
      </c>
      <c r="G42" s="2" t="s">
        <v>78</v>
      </c>
      <c r="J42" s="1">
        <v>1.9769443782068502E+25</v>
      </c>
      <c r="K42" s="2">
        <v>27</v>
      </c>
      <c r="L42" s="2" t="s">
        <v>798</v>
      </c>
      <c r="M42" s="2" t="s">
        <v>751</v>
      </c>
      <c r="N42" s="2" t="s">
        <v>76</v>
      </c>
      <c r="Q42" s="1">
        <v>3.39281622972608E+25</v>
      </c>
      <c r="R42" s="2">
        <v>27</v>
      </c>
      <c r="S42" s="2" t="s">
        <v>1389</v>
      </c>
      <c r="T42" s="2" t="s">
        <v>1167</v>
      </c>
      <c r="U42" s="2" t="s">
        <v>76</v>
      </c>
      <c r="X42" s="1">
        <v>1.9419000863591401E+25</v>
      </c>
      <c r="Y42" s="2">
        <v>27</v>
      </c>
      <c r="Z42" s="2" t="s">
        <v>1961</v>
      </c>
      <c r="AA42" s="2" t="s">
        <v>830</v>
      </c>
      <c r="AB42" s="2" t="s">
        <v>76</v>
      </c>
    </row>
    <row r="43" spans="3:28">
      <c r="C43" s="1">
        <v>3.32134607335845E+25</v>
      </c>
      <c r="D43" s="2">
        <v>27</v>
      </c>
      <c r="E43" s="2" t="s">
        <v>79</v>
      </c>
      <c r="F43" s="2" t="s">
        <v>1182</v>
      </c>
      <c r="G43" s="2" t="s">
        <v>80</v>
      </c>
      <c r="J43" s="1">
        <v>1.9970242200911798E+25</v>
      </c>
      <c r="K43" s="2">
        <v>27</v>
      </c>
      <c r="L43" s="2" t="s">
        <v>799</v>
      </c>
      <c r="M43" s="2" t="s">
        <v>744</v>
      </c>
      <c r="N43" s="2" t="s">
        <v>78</v>
      </c>
      <c r="Q43" s="1">
        <v>3.7589993523722798E+25</v>
      </c>
      <c r="R43" s="2">
        <v>27</v>
      </c>
      <c r="S43" s="2" t="s">
        <v>1390</v>
      </c>
      <c r="T43" s="2" t="s">
        <v>1290</v>
      </c>
      <c r="U43" s="2" t="s">
        <v>78</v>
      </c>
      <c r="X43" s="1">
        <v>2.1629145866139898E+25</v>
      </c>
      <c r="Y43" s="2">
        <v>27</v>
      </c>
      <c r="Z43" s="2" t="s">
        <v>1962</v>
      </c>
      <c r="AA43" s="2" t="s">
        <v>775</v>
      </c>
      <c r="AB43" s="2" t="s">
        <v>78</v>
      </c>
    </row>
    <row r="44" spans="3:28">
      <c r="C44" s="1">
        <v>3.4083079942018999E+25</v>
      </c>
      <c r="D44" s="2">
        <v>27</v>
      </c>
      <c r="E44" s="2" t="s">
        <v>81</v>
      </c>
      <c r="F44" s="2" t="s">
        <v>969</v>
      </c>
      <c r="G44" s="2" t="s">
        <v>82</v>
      </c>
      <c r="J44" s="1">
        <v>1.8398610450237701E+25</v>
      </c>
      <c r="K44" s="2">
        <v>27</v>
      </c>
      <c r="L44" s="2" t="s">
        <v>800</v>
      </c>
      <c r="M44" s="2" t="s">
        <v>783</v>
      </c>
      <c r="N44" s="2" t="s">
        <v>80</v>
      </c>
      <c r="Q44" s="1">
        <v>3.3393330645783701E+25</v>
      </c>
      <c r="R44" s="2">
        <v>27</v>
      </c>
      <c r="S44" s="2" t="s">
        <v>1391</v>
      </c>
      <c r="T44" s="2" t="s">
        <v>1370</v>
      </c>
      <c r="U44" s="2" t="s">
        <v>80</v>
      </c>
      <c r="X44" s="1">
        <v>1.91585974207791E+25</v>
      </c>
      <c r="Y44" s="2">
        <v>27</v>
      </c>
      <c r="Z44" s="2" t="s">
        <v>1963</v>
      </c>
      <c r="AA44" s="2" t="s">
        <v>804</v>
      </c>
      <c r="AB44" s="2" t="s">
        <v>80</v>
      </c>
    </row>
    <row r="45" spans="3:28">
      <c r="C45" s="1">
        <v>3.61741906796701E+25</v>
      </c>
      <c r="D45" s="2">
        <v>27</v>
      </c>
      <c r="E45" s="2" t="s">
        <v>83</v>
      </c>
      <c r="F45" s="2" t="s">
        <v>1217</v>
      </c>
      <c r="G45" s="2" t="s">
        <v>84</v>
      </c>
      <c r="J45" s="1">
        <v>1.90458974104824E+25</v>
      </c>
      <c r="K45" s="2">
        <v>27</v>
      </c>
      <c r="L45" s="2" t="s">
        <v>801</v>
      </c>
      <c r="M45" s="2" t="s">
        <v>758</v>
      </c>
      <c r="N45" s="2" t="s">
        <v>82</v>
      </c>
      <c r="Q45" s="1">
        <v>3.6691585039041398E+25</v>
      </c>
      <c r="R45" s="2">
        <v>27</v>
      </c>
      <c r="S45" s="2" t="s">
        <v>1392</v>
      </c>
      <c r="T45" s="2" t="s">
        <v>866</v>
      </c>
      <c r="U45" s="2" t="s">
        <v>82</v>
      </c>
      <c r="X45" s="1">
        <v>2.08431435535048E+25</v>
      </c>
      <c r="Y45" s="2">
        <v>27</v>
      </c>
      <c r="Z45" s="2" t="s">
        <v>1964</v>
      </c>
      <c r="AA45" s="2" t="s">
        <v>1317</v>
      </c>
      <c r="AB45" s="2" t="s">
        <v>82</v>
      </c>
    </row>
    <row r="46" spans="3:28">
      <c r="C46" s="1">
        <v>3.4227435594164499E+25</v>
      </c>
      <c r="D46" s="2">
        <v>27</v>
      </c>
      <c r="E46" s="2" t="s">
        <v>85</v>
      </c>
      <c r="F46" s="2" t="s">
        <v>1855</v>
      </c>
      <c r="G46" s="2" t="s">
        <v>86</v>
      </c>
      <c r="J46" s="1">
        <v>2.0531119001472799E+25</v>
      </c>
      <c r="K46" s="2">
        <v>27</v>
      </c>
      <c r="L46" s="2" t="s">
        <v>802</v>
      </c>
      <c r="M46" s="2" t="s">
        <v>756</v>
      </c>
      <c r="N46" s="2" t="s">
        <v>84</v>
      </c>
      <c r="Q46" s="1">
        <v>3.5283239978843901E+25</v>
      </c>
      <c r="R46" s="2">
        <v>27</v>
      </c>
      <c r="S46" s="2" t="s">
        <v>1393</v>
      </c>
      <c r="T46" s="2" t="s">
        <v>1251</v>
      </c>
      <c r="U46" s="2" t="s">
        <v>84</v>
      </c>
      <c r="X46" s="1">
        <v>2.0091765427348898E+25</v>
      </c>
      <c r="Y46" s="2">
        <v>27</v>
      </c>
      <c r="Z46" s="2" t="s">
        <v>1965</v>
      </c>
      <c r="AA46" s="2" t="s">
        <v>1966</v>
      </c>
      <c r="AB46" s="2" t="s">
        <v>84</v>
      </c>
    </row>
    <row r="47" spans="3:28">
      <c r="C47" s="1">
        <v>3.4743398501929898E+25</v>
      </c>
      <c r="D47" s="2">
        <v>27</v>
      </c>
      <c r="E47" s="2" t="s">
        <v>87</v>
      </c>
      <c r="F47" s="2" t="s">
        <v>905</v>
      </c>
      <c r="G47" s="2" t="s">
        <v>88</v>
      </c>
      <c r="J47" s="1">
        <v>1.9242690324651999E+25</v>
      </c>
      <c r="K47" s="2">
        <v>27</v>
      </c>
      <c r="L47" s="2" t="s">
        <v>803</v>
      </c>
      <c r="M47" s="2" t="s">
        <v>804</v>
      </c>
      <c r="N47" s="2" t="s">
        <v>86</v>
      </c>
      <c r="Q47" s="1">
        <v>3.3987236447325E+25</v>
      </c>
      <c r="R47" s="2">
        <v>27</v>
      </c>
      <c r="S47" s="2" t="s">
        <v>1394</v>
      </c>
      <c r="T47" s="2" t="s">
        <v>1274</v>
      </c>
      <c r="U47" s="2" t="s">
        <v>86</v>
      </c>
      <c r="X47" s="1">
        <v>1.9320111278223E+25</v>
      </c>
      <c r="Y47" s="2">
        <v>27</v>
      </c>
      <c r="Z47" s="2" t="s">
        <v>1967</v>
      </c>
      <c r="AA47" s="2" t="s">
        <v>765</v>
      </c>
      <c r="AB47" s="2" t="s">
        <v>86</v>
      </c>
    </row>
    <row r="48" spans="3:28">
      <c r="C48" s="1">
        <v>3.5143808889590202E+25</v>
      </c>
      <c r="D48" s="2">
        <v>27</v>
      </c>
      <c r="E48" s="2" t="s">
        <v>89</v>
      </c>
      <c r="F48" s="2" t="s">
        <v>1234</v>
      </c>
      <c r="G48" s="2" t="s">
        <v>90</v>
      </c>
      <c r="J48" s="1">
        <v>1.9308377634841E+25</v>
      </c>
      <c r="K48" s="2">
        <v>27</v>
      </c>
      <c r="L48" s="2" t="s">
        <v>805</v>
      </c>
      <c r="M48" s="2" t="s">
        <v>765</v>
      </c>
      <c r="N48" s="2" t="s">
        <v>88</v>
      </c>
      <c r="Q48" s="1">
        <v>3.7116903783078699E+25</v>
      </c>
      <c r="R48" s="2">
        <v>27</v>
      </c>
      <c r="S48" s="2" t="s">
        <v>1395</v>
      </c>
      <c r="T48" s="2" t="s">
        <v>1210</v>
      </c>
      <c r="U48" s="2" t="s">
        <v>88</v>
      </c>
      <c r="X48" s="1">
        <v>2.11687597286754E+25</v>
      </c>
      <c r="Y48" s="2">
        <v>27</v>
      </c>
      <c r="Z48" s="2" t="s">
        <v>1968</v>
      </c>
      <c r="AA48" s="2" t="s">
        <v>740</v>
      </c>
      <c r="AB48" s="2" t="s">
        <v>88</v>
      </c>
    </row>
    <row r="49" spans="3:28">
      <c r="C49" s="1">
        <v>3.3203244152808701E+25</v>
      </c>
      <c r="D49" s="2">
        <v>27</v>
      </c>
      <c r="E49" s="2" t="s">
        <v>91</v>
      </c>
      <c r="F49" s="2" t="s">
        <v>1182</v>
      </c>
      <c r="G49" s="2" t="s">
        <v>92</v>
      </c>
      <c r="J49" s="1">
        <v>1.9206896172194701E+25</v>
      </c>
      <c r="K49" s="2">
        <v>27</v>
      </c>
      <c r="L49" s="2" t="s">
        <v>806</v>
      </c>
      <c r="M49" s="2" t="s">
        <v>804</v>
      </c>
      <c r="N49" s="2" t="s">
        <v>90</v>
      </c>
      <c r="Q49" s="1">
        <v>3.4466667799281501E+25</v>
      </c>
      <c r="R49" s="2">
        <v>27</v>
      </c>
      <c r="S49" s="2" t="s">
        <v>1396</v>
      </c>
      <c r="T49" s="2" t="s">
        <v>1039</v>
      </c>
      <c r="U49" s="2" t="s">
        <v>90</v>
      </c>
      <c r="X49" s="1">
        <v>1.9844146516015902E+25</v>
      </c>
      <c r="Y49" s="2">
        <v>27</v>
      </c>
      <c r="Z49" s="2" t="s">
        <v>1969</v>
      </c>
      <c r="AA49" s="2" t="s">
        <v>751</v>
      </c>
      <c r="AB49" s="2" t="s">
        <v>90</v>
      </c>
    </row>
    <row r="50" spans="3:28">
      <c r="C50" s="1">
        <v>3.3347930805039601E+25</v>
      </c>
      <c r="D50" s="2">
        <v>27</v>
      </c>
      <c r="E50" s="2" t="s">
        <v>93</v>
      </c>
      <c r="F50" s="2" t="s">
        <v>903</v>
      </c>
      <c r="G50" s="2" t="s">
        <v>94</v>
      </c>
      <c r="J50" s="1">
        <v>1.7961114585505E+25</v>
      </c>
      <c r="K50" s="2">
        <v>27</v>
      </c>
      <c r="L50" s="2" t="s">
        <v>807</v>
      </c>
      <c r="M50" s="2" t="s">
        <v>781</v>
      </c>
      <c r="N50" s="2" t="s">
        <v>92</v>
      </c>
      <c r="Q50" s="1">
        <v>3.7282750314738902E+25</v>
      </c>
      <c r="R50" s="2">
        <v>27</v>
      </c>
      <c r="S50" s="2" t="s">
        <v>1397</v>
      </c>
      <c r="T50" s="2" t="s">
        <v>1128</v>
      </c>
      <c r="U50" s="2" t="s">
        <v>92</v>
      </c>
      <c r="X50" s="1">
        <v>2.1582335910015702E+25</v>
      </c>
      <c r="Y50" s="2">
        <v>27</v>
      </c>
      <c r="Z50" s="2" t="s">
        <v>1970</v>
      </c>
      <c r="AA50" s="2" t="s">
        <v>775</v>
      </c>
      <c r="AB50" s="2" t="s">
        <v>92</v>
      </c>
    </row>
    <row r="51" spans="3:28">
      <c r="C51" s="1">
        <v>3.0023235739397E+25</v>
      </c>
      <c r="D51" s="2">
        <v>27</v>
      </c>
      <c r="E51" s="2" t="s">
        <v>95</v>
      </c>
      <c r="F51" s="2" t="s">
        <v>1856</v>
      </c>
      <c r="G51" s="2" t="s">
        <v>96</v>
      </c>
      <c r="J51" s="1">
        <v>1.7775971185468001E+25</v>
      </c>
      <c r="K51" s="2">
        <v>27</v>
      </c>
      <c r="L51" s="2" t="s">
        <v>808</v>
      </c>
      <c r="M51" s="2" t="s">
        <v>786</v>
      </c>
      <c r="N51" s="2" t="s">
        <v>94</v>
      </c>
      <c r="Q51" s="1">
        <v>3.7575336027778002E+25</v>
      </c>
      <c r="R51" s="2">
        <v>27</v>
      </c>
      <c r="S51" s="2" t="s">
        <v>1398</v>
      </c>
      <c r="T51" s="2" t="s">
        <v>1290</v>
      </c>
      <c r="U51" s="2" t="s">
        <v>94</v>
      </c>
      <c r="X51" s="1">
        <v>2.24414655971241E+25</v>
      </c>
      <c r="Y51" s="2">
        <v>27</v>
      </c>
      <c r="Z51" s="2" t="s">
        <v>1971</v>
      </c>
      <c r="AA51" s="2" t="s">
        <v>1322</v>
      </c>
      <c r="AB51" s="2" t="s">
        <v>94</v>
      </c>
    </row>
    <row r="52" spans="3:28">
      <c r="C52" s="1">
        <v>4.0053198091919302E+25</v>
      </c>
      <c r="D52" s="2">
        <v>27</v>
      </c>
      <c r="E52" s="2" t="s">
        <v>97</v>
      </c>
      <c r="F52" s="2" t="s">
        <v>1007</v>
      </c>
      <c r="G52" s="2" t="s">
        <v>98</v>
      </c>
      <c r="J52" s="1">
        <v>1.6101121321362701E+25</v>
      </c>
      <c r="K52" s="2">
        <v>27</v>
      </c>
      <c r="L52" s="2" t="s">
        <v>809</v>
      </c>
      <c r="M52" s="2" t="s">
        <v>810</v>
      </c>
      <c r="N52" s="2" t="s">
        <v>96</v>
      </c>
      <c r="Q52" s="1">
        <v>3.43856861957856E+25</v>
      </c>
      <c r="R52" s="2">
        <v>27</v>
      </c>
      <c r="S52" s="2" t="s">
        <v>1399</v>
      </c>
      <c r="T52" s="2" t="s">
        <v>966</v>
      </c>
      <c r="U52" s="2" t="s">
        <v>96</v>
      </c>
      <c r="X52" s="1">
        <v>2.0787137988316099E+25</v>
      </c>
      <c r="Y52" s="2">
        <v>27</v>
      </c>
      <c r="Z52" s="2" t="s">
        <v>1972</v>
      </c>
      <c r="AA52" s="2" t="s">
        <v>1317</v>
      </c>
      <c r="AB52" s="2" t="s">
        <v>96</v>
      </c>
    </row>
    <row r="53" spans="3:28">
      <c r="C53" s="1">
        <v>3.5476749510680602E+25</v>
      </c>
      <c r="D53" s="2">
        <v>27</v>
      </c>
      <c r="E53" s="2" t="s">
        <v>99</v>
      </c>
      <c r="F53" s="2" t="s">
        <v>1407</v>
      </c>
      <c r="G53" s="2" t="s">
        <v>100</v>
      </c>
      <c r="J53" s="1">
        <v>2.3674183794341599E+25</v>
      </c>
      <c r="K53" s="2">
        <v>27</v>
      </c>
      <c r="L53" s="2" t="s">
        <v>811</v>
      </c>
      <c r="M53" s="2" t="s">
        <v>812</v>
      </c>
      <c r="N53" s="2" t="s">
        <v>98</v>
      </c>
      <c r="Q53" s="1">
        <v>4.0057168699168597E+25</v>
      </c>
      <c r="R53" s="2">
        <v>27</v>
      </c>
      <c r="S53" s="2" t="s">
        <v>1400</v>
      </c>
      <c r="T53" s="2" t="s">
        <v>1007</v>
      </c>
      <c r="U53" s="2" t="s">
        <v>98</v>
      </c>
      <c r="X53" s="1">
        <v>2.4251789468626599E+25</v>
      </c>
      <c r="Y53" s="2">
        <v>27</v>
      </c>
      <c r="Z53" s="2" t="s">
        <v>1973</v>
      </c>
      <c r="AA53" s="2" t="s">
        <v>797</v>
      </c>
      <c r="AB53" s="2" t="s">
        <v>98</v>
      </c>
    </row>
    <row r="54" spans="3:28">
      <c r="C54" s="1">
        <v>3.4769623603367101E+25</v>
      </c>
      <c r="D54" s="2">
        <v>27</v>
      </c>
      <c r="E54" s="2" t="s">
        <v>101</v>
      </c>
      <c r="F54" s="2" t="s">
        <v>1228</v>
      </c>
      <c r="G54" s="2" t="s">
        <v>102</v>
      </c>
      <c r="J54" s="1">
        <v>2.1701547658285499E+25</v>
      </c>
      <c r="K54" s="2">
        <v>27</v>
      </c>
      <c r="L54" s="2" t="s">
        <v>813</v>
      </c>
      <c r="M54" s="2" t="s">
        <v>814</v>
      </c>
      <c r="N54" s="2" t="s">
        <v>100</v>
      </c>
      <c r="Q54" s="1">
        <v>3.5910446909827399E+25</v>
      </c>
      <c r="R54" s="2">
        <v>27</v>
      </c>
      <c r="S54" s="2" t="s">
        <v>1401</v>
      </c>
      <c r="T54" s="2" t="s">
        <v>1241</v>
      </c>
      <c r="U54" s="2" t="s">
        <v>100</v>
      </c>
      <c r="X54" s="1">
        <v>2.1761518418654799E+25</v>
      </c>
      <c r="Y54" s="2">
        <v>27</v>
      </c>
      <c r="Z54" s="2" t="s">
        <v>1974</v>
      </c>
      <c r="AA54" s="2" t="s">
        <v>1332</v>
      </c>
      <c r="AB54" s="2" t="s">
        <v>100</v>
      </c>
    </row>
    <row r="55" spans="3:28">
      <c r="C55" s="1">
        <v>3.3049890650216901E+25</v>
      </c>
      <c r="D55" s="2">
        <v>27</v>
      </c>
      <c r="E55" s="2" t="s">
        <v>103</v>
      </c>
      <c r="F55" s="2" t="s">
        <v>1012</v>
      </c>
      <c r="G55" s="2" t="s">
        <v>104</v>
      </c>
      <c r="J55" s="1">
        <v>1.93300891663665E+25</v>
      </c>
      <c r="K55" s="2">
        <v>27</v>
      </c>
      <c r="L55" s="2" t="s">
        <v>815</v>
      </c>
      <c r="M55" s="2" t="s">
        <v>765</v>
      </c>
      <c r="N55" s="2" t="s">
        <v>102</v>
      </c>
      <c r="Q55" s="1">
        <v>3.84410987112123E+25</v>
      </c>
      <c r="R55" s="2">
        <v>27</v>
      </c>
      <c r="S55" s="2" t="s">
        <v>1402</v>
      </c>
      <c r="T55" s="2" t="s">
        <v>1238</v>
      </c>
      <c r="U55" s="2" t="s">
        <v>102</v>
      </c>
      <c r="X55" s="1">
        <v>2.3420279020577398E+25</v>
      </c>
      <c r="Y55" s="2">
        <v>27</v>
      </c>
      <c r="Z55" s="2" t="s">
        <v>1975</v>
      </c>
      <c r="AA55" s="2" t="s">
        <v>842</v>
      </c>
      <c r="AB55" s="2" t="s">
        <v>102</v>
      </c>
    </row>
    <row r="56" spans="3:28">
      <c r="C56" s="1">
        <v>3.3710538400638999E+25</v>
      </c>
      <c r="D56" s="2">
        <v>27</v>
      </c>
      <c r="E56" s="2" t="s">
        <v>105</v>
      </c>
      <c r="F56" s="2" t="s">
        <v>846</v>
      </c>
      <c r="G56" s="2" t="s">
        <v>106</v>
      </c>
      <c r="J56" s="1">
        <v>1.8045878577909399E+25</v>
      </c>
      <c r="K56" s="2">
        <v>27</v>
      </c>
      <c r="L56" s="2" t="s">
        <v>816</v>
      </c>
      <c r="M56" s="2" t="s">
        <v>781</v>
      </c>
      <c r="N56" s="2" t="s">
        <v>104</v>
      </c>
      <c r="Q56" s="1">
        <v>3.6960381297544002E+25</v>
      </c>
      <c r="R56" s="2">
        <v>27</v>
      </c>
      <c r="S56" s="2" t="s">
        <v>1403</v>
      </c>
      <c r="T56" s="2" t="s">
        <v>1048</v>
      </c>
      <c r="U56" s="2" t="s">
        <v>104</v>
      </c>
      <c r="X56" s="1">
        <v>2.2692730671078998E+25</v>
      </c>
      <c r="Y56" s="2">
        <v>27</v>
      </c>
      <c r="Z56" s="2" t="s">
        <v>1976</v>
      </c>
      <c r="AA56" s="2" t="s">
        <v>1930</v>
      </c>
      <c r="AB56" s="2" t="s">
        <v>104</v>
      </c>
    </row>
    <row r="57" spans="3:28">
      <c r="C57" s="1">
        <v>3.3641166164748002E+25</v>
      </c>
      <c r="D57" s="2">
        <v>27</v>
      </c>
      <c r="E57" s="2" t="s">
        <v>107</v>
      </c>
      <c r="F57" s="2" t="s">
        <v>1857</v>
      </c>
      <c r="G57" s="2" t="s">
        <v>108</v>
      </c>
      <c r="J57" s="1">
        <v>1.84804049833543E+25</v>
      </c>
      <c r="K57" s="2">
        <v>27</v>
      </c>
      <c r="L57" s="2" t="s">
        <v>817</v>
      </c>
      <c r="M57" s="2" t="s">
        <v>818</v>
      </c>
      <c r="N57" s="2" t="s">
        <v>106</v>
      </c>
      <c r="Q57" s="1">
        <v>3.7203580329646801E+25</v>
      </c>
      <c r="R57" s="2">
        <v>27</v>
      </c>
      <c r="S57" s="2" t="s">
        <v>1404</v>
      </c>
      <c r="T57" s="2" t="s">
        <v>1161</v>
      </c>
      <c r="U57" s="2" t="s">
        <v>106</v>
      </c>
      <c r="X57" s="1">
        <v>2.2778170435028602E+25</v>
      </c>
      <c r="Y57" s="2">
        <v>27</v>
      </c>
      <c r="Z57" s="2" t="s">
        <v>1977</v>
      </c>
      <c r="AA57" s="2" t="s">
        <v>736</v>
      </c>
      <c r="AB57" s="2" t="s">
        <v>106</v>
      </c>
    </row>
    <row r="58" spans="3:28">
      <c r="C58" s="1">
        <v>3.5433885871838E+25</v>
      </c>
      <c r="D58" s="2">
        <v>27</v>
      </c>
      <c r="E58" s="2" t="s">
        <v>109</v>
      </c>
      <c r="F58" s="2" t="s">
        <v>1355</v>
      </c>
      <c r="G58" s="2" t="s">
        <v>110</v>
      </c>
      <c r="J58" s="1">
        <v>1.83404552174892E+25</v>
      </c>
      <c r="K58" s="2">
        <v>27</v>
      </c>
      <c r="L58" s="2" t="s">
        <v>819</v>
      </c>
      <c r="M58" s="2" t="s">
        <v>763</v>
      </c>
      <c r="N58" s="2" t="s">
        <v>108</v>
      </c>
      <c r="Q58" s="1">
        <v>4.1586876400693798E+25</v>
      </c>
      <c r="R58" s="2">
        <v>27</v>
      </c>
      <c r="S58" s="2" t="s">
        <v>1405</v>
      </c>
      <c r="T58" s="2" t="s">
        <v>984</v>
      </c>
      <c r="U58" s="2" t="s">
        <v>108</v>
      </c>
      <c r="X58" s="1">
        <v>2.5526887572850802E+25</v>
      </c>
      <c r="Y58" s="2">
        <v>27</v>
      </c>
      <c r="Z58" s="2" t="s">
        <v>1978</v>
      </c>
      <c r="AA58" s="2" t="s">
        <v>1979</v>
      </c>
      <c r="AB58" s="2" t="s">
        <v>108</v>
      </c>
    </row>
    <row r="59" spans="3:28">
      <c r="C59" s="1">
        <v>3.2981678609479299E+25</v>
      </c>
      <c r="D59" s="2">
        <v>27</v>
      </c>
      <c r="E59" s="2" t="s">
        <v>111</v>
      </c>
      <c r="F59" s="2" t="s">
        <v>1012</v>
      </c>
      <c r="G59" s="2" t="s">
        <v>112</v>
      </c>
      <c r="J59" s="1">
        <v>1.9044940814676201E+25</v>
      </c>
      <c r="K59" s="2">
        <v>27</v>
      </c>
      <c r="L59" s="2" t="s">
        <v>820</v>
      </c>
      <c r="M59" s="2" t="s">
        <v>758</v>
      </c>
      <c r="N59" s="2" t="s">
        <v>110</v>
      </c>
      <c r="Q59" s="1">
        <v>3.5467656090545598E+25</v>
      </c>
      <c r="R59" s="2">
        <v>27</v>
      </c>
      <c r="S59" s="2" t="s">
        <v>1406</v>
      </c>
      <c r="T59" s="2" t="s">
        <v>1407</v>
      </c>
      <c r="U59" s="2" t="s">
        <v>110</v>
      </c>
      <c r="X59" s="1">
        <v>2.1894747208687599E+25</v>
      </c>
      <c r="Y59" s="2">
        <v>27</v>
      </c>
      <c r="Z59" s="2" t="s">
        <v>1980</v>
      </c>
      <c r="AA59" s="2" t="s">
        <v>1981</v>
      </c>
      <c r="AB59" s="2" t="s">
        <v>110</v>
      </c>
    </row>
    <row r="60" spans="3:28">
      <c r="C60" s="1">
        <v>3.2175112697527099E+25</v>
      </c>
      <c r="D60" s="2">
        <v>27</v>
      </c>
      <c r="E60" s="2" t="s">
        <v>113</v>
      </c>
      <c r="F60" s="2" t="s">
        <v>1021</v>
      </c>
      <c r="G60" s="2" t="s">
        <v>114</v>
      </c>
      <c r="J60" s="1">
        <v>1.77401209222829E+25</v>
      </c>
      <c r="K60" s="2">
        <v>27</v>
      </c>
      <c r="L60" s="2" t="s">
        <v>821</v>
      </c>
      <c r="M60" s="2" t="s">
        <v>822</v>
      </c>
      <c r="N60" s="2" t="s">
        <v>112</v>
      </c>
      <c r="Q60" s="1">
        <v>3.99247360628506E+25</v>
      </c>
      <c r="R60" s="2">
        <v>27</v>
      </c>
      <c r="S60" s="2" t="s">
        <v>1408</v>
      </c>
      <c r="T60" s="2" t="s">
        <v>1204</v>
      </c>
      <c r="U60" s="2" t="s">
        <v>112</v>
      </c>
      <c r="X60" s="1">
        <v>2.4692627113956001E+25</v>
      </c>
      <c r="Y60" s="2">
        <v>27</v>
      </c>
      <c r="Z60" s="2" t="s">
        <v>1982</v>
      </c>
      <c r="AA60" s="2" t="s">
        <v>773</v>
      </c>
      <c r="AB60" s="2" t="s">
        <v>112</v>
      </c>
    </row>
    <row r="61" spans="3:28">
      <c r="C61" s="1">
        <v>3.4700809472466498E+25</v>
      </c>
      <c r="D61" s="2">
        <v>27</v>
      </c>
      <c r="E61" s="2" t="s">
        <v>115</v>
      </c>
      <c r="F61" s="2" t="s">
        <v>905</v>
      </c>
      <c r="G61" s="2" t="s">
        <v>116</v>
      </c>
      <c r="J61" s="1">
        <v>1.77306482210963E+25</v>
      </c>
      <c r="K61" s="2">
        <v>27</v>
      </c>
      <c r="L61" s="2" t="s">
        <v>823</v>
      </c>
      <c r="M61" s="2" t="s">
        <v>822</v>
      </c>
      <c r="N61" s="2" t="s">
        <v>114</v>
      </c>
      <c r="Q61" s="1">
        <v>3.5950095446569202E+25</v>
      </c>
      <c r="R61" s="2">
        <v>27</v>
      </c>
      <c r="S61" s="2" t="s">
        <v>1409</v>
      </c>
      <c r="T61" s="2" t="s">
        <v>1271</v>
      </c>
      <c r="U61" s="2" t="s">
        <v>114</v>
      </c>
      <c r="X61" s="1">
        <v>2.2246050289304902E+25</v>
      </c>
      <c r="Y61" s="2">
        <v>27</v>
      </c>
      <c r="Z61" s="2" t="s">
        <v>1983</v>
      </c>
      <c r="AA61" s="2" t="s">
        <v>1984</v>
      </c>
      <c r="AB61" s="2" t="s">
        <v>114</v>
      </c>
    </row>
    <row r="62" spans="3:28">
      <c r="C62" s="1">
        <v>3.3622581733568201E+25</v>
      </c>
      <c r="D62" s="2">
        <v>27</v>
      </c>
      <c r="E62" s="2" t="s">
        <v>117</v>
      </c>
      <c r="F62" s="2" t="s">
        <v>1857</v>
      </c>
      <c r="G62" s="2" t="s">
        <v>118</v>
      </c>
      <c r="J62" s="1">
        <v>1.89770163107951E+25</v>
      </c>
      <c r="K62" s="2">
        <v>27</v>
      </c>
      <c r="L62" s="2" t="s">
        <v>824</v>
      </c>
      <c r="M62" s="2" t="s">
        <v>758</v>
      </c>
      <c r="N62" s="2" t="s">
        <v>116</v>
      </c>
      <c r="Q62" s="1">
        <v>3.9775955585358499E+25</v>
      </c>
      <c r="R62" s="2">
        <v>27</v>
      </c>
      <c r="S62" s="2" t="s">
        <v>1410</v>
      </c>
      <c r="T62" s="2" t="s">
        <v>1106</v>
      </c>
      <c r="U62" s="2" t="s">
        <v>116</v>
      </c>
      <c r="X62" s="1">
        <v>2.45238195251546E+25</v>
      </c>
      <c r="Y62" s="2">
        <v>27</v>
      </c>
      <c r="Z62" s="2" t="s">
        <v>1985</v>
      </c>
      <c r="AA62" s="2" t="s">
        <v>920</v>
      </c>
      <c r="AB62" s="2" t="s">
        <v>116</v>
      </c>
    </row>
    <row r="63" spans="3:28">
      <c r="C63" s="1">
        <v>3.4180783517199902E+25</v>
      </c>
      <c r="D63" s="2">
        <v>27</v>
      </c>
      <c r="E63" s="2" t="s">
        <v>119</v>
      </c>
      <c r="F63" s="2" t="s">
        <v>1855</v>
      </c>
      <c r="G63" s="2" t="s">
        <v>120</v>
      </c>
      <c r="J63" s="1">
        <v>1.84133429212957E+25</v>
      </c>
      <c r="K63" s="2">
        <v>27</v>
      </c>
      <c r="L63" s="2" t="s">
        <v>825</v>
      </c>
      <c r="M63" s="2" t="s">
        <v>783</v>
      </c>
      <c r="N63" s="2" t="s">
        <v>118</v>
      </c>
      <c r="Q63" s="1">
        <v>3.8320193853817601E+25</v>
      </c>
      <c r="R63" s="2">
        <v>27</v>
      </c>
      <c r="S63" s="2" t="s">
        <v>1411</v>
      </c>
      <c r="T63" s="2" t="s">
        <v>1053</v>
      </c>
      <c r="U63" s="2" t="s">
        <v>118</v>
      </c>
      <c r="X63" s="1">
        <v>2.3717771862811298E+25</v>
      </c>
      <c r="Y63" s="2">
        <v>27</v>
      </c>
      <c r="Z63" s="2" t="s">
        <v>1986</v>
      </c>
      <c r="AA63" s="2" t="s">
        <v>812</v>
      </c>
      <c r="AB63" s="2" t="s">
        <v>118</v>
      </c>
    </row>
    <row r="64" spans="3:28">
      <c r="C64" s="1">
        <v>3.3225027904952701E+25</v>
      </c>
      <c r="D64" s="2">
        <v>27</v>
      </c>
      <c r="E64" s="2" t="s">
        <v>121</v>
      </c>
      <c r="F64" s="2" t="s">
        <v>1182</v>
      </c>
      <c r="G64" s="2" t="s">
        <v>122</v>
      </c>
      <c r="J64" s="1">
        <v>1.86704937713976E+25</v>
      </c>
      <c r="K64" s="2">
        <v>27</v>
      </c>
      <c r="L64" s="2" t="s">
        <v>826</v>
      </c>
      <c r="M64" s="2" t="s">
        <v>827</v>
      </c>
      <c r="N64" s="2" t="s">
        <v>120</v>
      </c>
      <c r="Q64" s="1">
        <v>3.8871868447221399E+25</v>
      </c>
      <c r="R64" s="2">
        <v>27</v>
      </c>
      <c r="S64" s="2" t="s">
        <v>1412</v>
      </c>
      <c r="T64" s="2" t="s">
        <v>1266</v>
      </c>
      <c r="U64" s="2" t="s">
        <v>120</v>
      </c>
      <c r="X64" s="1">
        <v>2.4067366488527101E+25</v>
      </c>
      <c r="Y64" s="2">
        <v>27</v>
      </c>
      <c r="Z64" s="2" t="s">
        <v>1987</v>
      </c>
      <c r="AA64" s="2" t="s">
        <v>893</v>
      </c>
      <c r="AB64" s="2" t="s">
        <v>120</v>
      </c>
    </row>
    <row r="65" spans="3:28">
      <c r="C65" s="1">
        <v>3.4991781304330702E+25</v>
      </c>
      <c r="D65" s="2">
        <v>27</v>
      </c>
      <c r="E65" s="2" t="s">
        <v>123</v>
      </c>
      <c r="F65" s="2" t="s">
        <v>1326</v>
      </c>
      <c r="G65" s="2" t="s">
        <v>124</v>
      </c>
      <c r="J65" s="1">
        <v>1.83882617123186E+25</v>
      </c>
      <c r="K65" s="2">
        <v>27</v>
      </c>
      <c r="L65" s="2" t="s">
        <v>828</v>
      </c>
      <c r="M65" s="2" t="s">
        <v>783</v>
      </c>
      <c r="N65" s="2" t="s">
        <v>122</v>
      </c>
      <c r="Q65" s="1">
        <v>3.5800567568224502E+25</v>
      </c>
      <c r="R65" s="2">
        <v>27</v>
      </c>
      <c r="S65" s="2" t="s">
        <v>1413</v>
      </c>
      <c r="T65" s="2" t="s">
        <v>1165</v>
      </c>
      <c r="U65" s="2" t="s">
        <v>122</v>
      </c>
      <c r="X65" s="1">
        <v>2.1612252289391799E+25</v>
      </c>
      <c r="Y65" s="2">
        <v>27</v>
      </c>
      <c r="Z65" s="2" t="s">
        <v>1988</v>
      </c>
      <c r="AA65" s="2" t="s">
        <v>775</v>
      </c>
      <c r="AB65" s="2" t="s">
        <v>122</v>
      </c>
    </row>
    <row r="66" spans="3:28">
      <c r="C66" s="1">
        <v>3.7946629794264101E+25</v>
      </c>
      <c r="D66" s="2">
        <v>27</v>
      </c>
      <c r="E66" s="2" t="s">
        <v>125</v>
      </c>
      <c r="F66" s="2" t="s">
        <v>980</v>
      </c>
      <c r="G66" s="2" t="s">
        <v>126</v>
      </c>
      <c r="J66" s="1">
        <v>1.94461832385064E+25</v>
      </c>
      <c r="K66" s="2">
        <v>27</v>
      </c>
      <c r="L66" s="2" t="s">
        <v>829</v>
      </c>
      <c r="M66" s="2" t="s">
        <v>830</v>
      </c>
      <c r="N66" s="2" t="s">
        <v>124</v>
      </c>
      <c r="Q66" s="1">
        <v>3.8765459275112097E+25</v>
      </c>
      <c r="R66" s="2">
        <v>27</v>
      </c>
      <c r="S66" s="2" t="s">
        <v>1414</v>
      </c>
      <c r="T66" s="2" t="s">
        <v>1415</v>
      </c>
      <c r="U66" s="2" t="s">
        <v>124</v>
      </c>
      <c r="X66" s="1">
        <v>2.3794103023182699E+25</v>
      </c>
      <c r="Y66" s="2">
        <v>27</v>
      </c>
      <c r="Z66" s="2" t="s">
        <v>1989</v>
      </c>
      <c r="AA66" s="2" t="s">
        <v>771</v>
      </c>
      <c r="AB66" s="2" t="s">
        <v>124</v>
      </c>
    </row>
    <row r="67" spans="3:28">
      <c r="C67" s="1">
        <v>3.8639204541397601E+25</v>
      </c>
      <c r="D67" s="2">
        <v>27</v>
      </c>
      <c r="E67" s="2" t="s">
        <v>127</v>
      </c>
      <c r="F67" s="2" t="s">
        <v>1037</v>
      </c>
      <c r="G67" s="2" t="s">
        <v>128</v>
      </c>
      <c r="J67" s="1">
        <v>2.1660906164401901E+25</v>
      </c>
      <c r="K67" s="2">
        <v>27</v>
      </c>
      <c r="L67" s="2" t="s">
        <v>831</v>
      </c>
      <c r="M67" s="2" t="s">
        <v>814</v>
      </c>
      <c r="N67" s="2" t="s">
        <v>126</v>
      </c>
      <c r="Q67" s="1">
        <v>4.1319847951353398E+25</v>
      </c>
      <c r="R67" s="2">
        <v>27</v>
      </c>
      <c r="S67" s="2" t="s">
        <v>1416</v>
      </c>
      <c r="T67" s="2" t="s">
        <v>1417</v>
      </c>
      <c r="U67" s="2" t="s">
        <v>126</v>
      </c>
      <c r="X67" s="1">
        <v>2.5774902664602399E+25</v>
      </c>
      <c r="Y67" s="2">
        <v>27</v>
      </c>
      <c r="Z67" s="2" t="s">
        <v>1990</v>
      </c>
      <c r="AA67" s="2" t="s">
        <v>885</v>
      </c>
      <c r="AB67" s="2" t="s">
        <v>126</v>
      </c>
    </row>
    <row r="68" spans="3:28">
      <c r="C68" s="1">
        <v>3.00652492603107E+25</v>
      </c>
      <c r="D68" s="2">
        <v>27</v>
      </c>
      <c r="E68" s="2" t="s">
        <v>129</v>
      </c>
      <c r="F68" s="2" t="s">
        <v>870</v>
      </c>
      <c r="G68" s="2" t="s">
        <v>130</v>
      </c>
      <c r="J68" s="1">
        <v>2.31666996699431E+25</v>
      </c>
      <c r="K68" s="2">
        <v>27</v>
      </c>
      <c r="L68" s="2" t="s">
        <v>832</v>
      </c>
      <c r="M68" s="2" t="s">
        <v>833</v>
      </c>
      <c r="N68" s="2" t="s">
        <v>128</v>
      </c>
      <c r="Q68" s="1">
        <v>4.3063385872855498E+25</v>
      </c>
      <c r="R68" s="2">
        <v>27</v>
      </c>
      <c r="S68" s="2" t="s">
        <v>1418</v>
      </c>
      <c r="T68" s="2" t="s">
        <v>1057</v>
      </c>
      <c r="U68" s="2" t="s">
        <v>128</v>
      </c>
      <c r="X68" s="1">
        <v>2.8846244252637699E+25</v>
      </c>
      <c r="Y68" s="2">
        <v>27</v>
      </c>
      <c r="Z68" s="2" t="s">
        <v>1991</v>
      </c>
      <c r="AA68" s="2" t="s">
        <v>1992</v>
      </c>
      <c r="AB68" s="2" t="s">
        <v>128</v>
      </c>
    </row>
    <row r="69" spans="3:28">
      <c r="C69" s="1">
        <v>3.7068375435217001E+25</v>
      </c>
      <c r="D69" s="2">
        <v>27</v>
      </c>
      <c r="E69" s="2" t="s">
        <v>131</v>
      </c>
      <c r="F69" s="2" t="s">
        <v>1210</v>
      </c>
      <c r="G69" s="2" t="s">
        <v>132</v>
      </c>
      <c r="J69" s="1">
        <v>1.7995217406061501E+25</v>
      </c>
      <c r="K69" s="2">
        <v>27</v>
      </c>
      <c r="L69" s="2" t="s">
        <v>834</v>
      </c>
      <c r="M69" s="2" t="s">
        <v>781</v>
      </c>
      <c r="N69" s="2" t="s">
        <v>130</v>
      </c>
      <c r="Q69" s="1">
        <v>3.5253016302899899E+25</v>
      </c>
      <c r="R69" s="2">
        <v>27</v>
      </c>
      <c r="S69" s="2" t="s">
        <v>1419</v>
      </c>
      <c r="T69" s="2" t="s">
        <v>1251</v>
      </c>
      <c r="U69" s="2" t="s">
        <v>130</v>
      </c>
      <c r="X69" s="1">
        <v>2.44981358044847E+25</v>
      </c>
      <c r="Y69" s="2">
        <v>27</v>
      </c>
      <c r="Z69" s="2" t="s">
        <v>1993</v>
      </c>
      <c r="AA69" s="2" t="s">
        <v>920</v>
      </c>
      <c r="AB69" s="2" t="s">
        <v>130</v>
      </c>
    </row>
    <row r="70" spans="3:28">
      <c r="C70" s="1">
        <v>3.8813688807917804E+25</v>
      </c>
      <c r="D70" s="2">
        <v>27</v>
      </c>
      <c r="E70" s="2" t="s">
        <v>133</v>
      </c>
      <c r="F70" s="2" t="s">
        <v>1415</v>
      </c>
      <c r="G70" s="2" t="s">
        <v>134</v>
      </c>
      <c r="J70" s="1">
        <v>2.2265292545799001E+25</v>
      </c>
      <c r="K70" s="2">
        <v>27</v>
      </c>
      <c r="L70" s="2" t="s">
        <v>835</v>
      </c>
      <c r="M70" s="2" t="s">
        <v>836</v>
      </c>
      <c r="N70" s="2" t="s">
        <v>132</v>
      </c>
      <c r="Q70" s="1">
        <v>4.4016910991044803E+25</v>
      </c>
      <c r="R70" s="2">
        <v>27</v>
      </c>
      <c r="S70" s="2" t="s">
        <v>1420</v>
      </c>
      <c r="T70" s="2" t="s">
        <v>1421</v>
      </c>
      <c r="U70" s="2" t="s">
        <v>132</v>
      </c>
      <c r="X70" s="1">
        <v>3.1220747548678098E+25</v>
      </c>
      <c r="Y70" s="2">
        <v>27</v>
      </c>
      <c r="Z70" s="2" t="s">
        <v>1994</v>
      </c>
      <c r="AA70" s="2" t="s">
        <v>1367</v>
      </c>
      <c r="AB70" s="2" t="s">
        <v>132</v>
      </c>
    </row>
    <row r="71" spans="3:28">
      <c r="C71" s="1">
        <v>4.7684662151900004E+25</v>
      </c>
      <c r="D71" s="2">
        <v>27</v>
      </c>
      <c r="E71" s="2" t="s">
        <v>135</v>
      </c>
      <c r="F71" s="2" t="s">
        <v>1840</v>
      </c>
      <c r="G71" s="2" t="s">
        <v>136</v>
      </c>
      <c r="J71" s="1">
        <v>2.4231976019861401E+25</v>
      </c>
      <c r="K71" s="2">
        <v>27</v>
      </c>
      <c r="L71" s="2" t="s">
        <v>837</v>
      </c>
      <c r="M71" s="2" t="s">
        <v>838</v>
      </c>
      <c r="N71" s="2" t="s">
        <v>134</v>
      </c>
      <c r="Q71" s="1">
        <v>4.6195182643576598E+25</v>
      </c>
      <c r="R71" s="2">
        <v>27</v>
      </c>
      <c r="S71" s="2" t="s">
        <v>1422</v>
      </c>
      <c r="T71" s="2" t="s">
        <v>1044</v>
      </c>
      <c r="U71" s="2" t="s">
        <v>134</v>
      </c>
      <c r="X71" s="1">
        <v>3.4571191026161699E+25</v>
      </c>
      <c r="Y71" s="2">
        <v>27</v>
      </c>
      <c r="Z71" s="2" t="s">
        <v>1995</v>
      </c>
      <c r="AA71" s="2" t="s">
        <v>1846</v>
      </c>
      <c r="AB71" s="2" t="s">
        <v>134</v>
      </c>
    </row>
    <row r="72" spans="3:28">
      <c r="C72" s="1">
        <v>3.53802959093153E+25</v>
      </c>
      <c r="D72" s="2">
        <v>27</v>
      </c>
      <c r="E72" s="2" t="s">
        <v>137</v>
      </c>
      <c r="F72" s="2" t="s">
        <v>1355</v>
      </c>
      <c r="G72" s="2" t="s">
        <v>138</v>
      </c>
      <c r="J72" s="1">
        <v>3.0948143029608402E+25</v>
      </c>
      <c r="K72" s="2">
        <v>27</v>
      </c>
      <c r="L72" s="2" t="s">
        <v>839</v>
      </c>
      <c r="M72" s="2" t="s">
        <v>840</v>
      </c>
      <c r="N72" s="2" t="s">
        <v>136</v>
      </c>
      <c r="Q72" s="1">
        <v>5.7896036361727301E+25</v>
      </c>
      <c r="R72" s="2">
        <v>27</v>
      </c>
      <c r="S72" s="2" t="s">
        <v>1423</v>
      </c>
      <c r="T72" s="2" t="s">
        <v>1134</v>
      </c>
      <c r="U72" s="2" t="s">
        <v>136</v>
      </c>
      <c r="X72" s="1">
        <v>4.43357261133263E+25</v>
      </c>
      <c r="Y72" s="2">
        <v>27</v>
      </c>
      <c r="Z72" s="2" t="s">
        <v>1996</v>
      </c>
      <c r="AA72" s="2" t="s">
        <v>1477</v>
      </c>
      <c r="AB72" s="2" t="s">
        <v>136</v>
      </c>
    </row>
    <row r="73" spans="3:28">
      <c r="C73" s="1">
        <v>3.5108986479837699E+25</v>
      </c>
      <c r="D73" s="2">
        <v>27</v>
      </c>
      <c r="E73" s="2" t="s">
        <v>139</v>
      </c>
      <c r="F73" s="2" t="s">
        <v>1234</v>
      </c>
      <c r="G73" s="2" t="s">
        <v>140</v>
      </c>
      <c r="J73" s="1">
        <v>2.34165033265264E+25</v>
      </c>
      <c r="K73" s="2">
        <v>27</v>
      </c>
      <c r="L73" s="2" t="s">
        <v>841</v>
      </c>
      <c r="M73" s="2" t="s">
        <v>842</v>
      </c>
      <c r="N73" s="2" t="s">
        <v>138</v>
      </c>
      <c r="Q73" s="1">
        <v>4.18349975516876E+25</v>
      </c>
      <c r="R73" s="2">
        <v>27</v>
      </c>
      <c r="S73" s="2" t="s">
        <v>1424</v>
      </c>
      <c r="T73" s="2" t="s">
        <v>1249</v>
      </c>
      <c r="U73" s="2" t="s">
        <v>138</v>
      </c>
      <c r="X73" s="1">
        <v>3.2780748211424298E+25</v>
      </c>
      <c r="Y73" s="2">
        <v>27</v>
      </c>
      <c r="Z73" s="2" t="s">
        <v>1997</v>
      </c>
      <c r="AA73" s="2" t="s">
        <v>1005</v>
      </c>
      <c r="AB73" s="2" t="s">
        <v>138</v>
      </c>
    </row>
    <row r="74" spans="3:28">
      <c r="C74" s="1">
        <v>5.0678556445857701E+25</v>
      </c>
      <c r="D74" s="2">
        <v>27</v>
      </c>
      <c r="E74" s="2" t="s">
        <v>141</v>
      </c>
      <c r="F74" s="2" t="s">
        <v>1698</v>
      </c>
      <c r="G74" s="2" t="s">
        <v>142</v>
      </c>
      <c r="J74" s="1">
        <v>2.3060447839324902E+25</v>
      </c>
      <c r="K74" s="2">
        <v>27</v>
      </c>
      <c r="L74" s="2" t="s">
        <v>843</v>
      </c>
      <c r="M74" s="2" t="s">
        <v>844</v>
      </c>
      <c r="N74" s="2" t="s">
        <v>140</v>
      </c>
      <c r="Q74" s="1">
        <v>4.2350186982989696E+25</v>
      </c>
      <c r="R74" s="2">
        <v>27</v>
      </c>
      <c r="S74" s="2" t="s">
        <v>1425</v>
      </c>
      <c r="T74" s="2" t="s">
        <v>1426</v>
      </c>
      <c r="U74" s="2" t="s">
        <v>140</v>
      </c>
      <c r="X74" s="1">
        <v>3.3598401236141099E+25</v>
      </c>
      <c r="Y74" s="2">
        <v>27</v>
      </c>
      <c r="Z74" s="2" t="s">
        <v>1998</v>
      </c>
      <c r="AA74" s="2" t="s">
        <v>1857</v>
      </c>
      <c r="AB74" s="2" t="s">
        <v>140</v>
      </c>
    </row>
    <row r="75" spans="3:28">
      <c r="C75" s="1">
        <v>3.64692668875994E+25</v>
      </c>
      <c r="D75" s="2">
        <v>27</v>
      </c>
      <c r="E75" s="2" t="s">
        <v>143</v>
      </c>
      <c r="F75" s="2" t="s">
        <v>1014</v>
      </c>
      <c r="G75" s="2" t="s">
        <v>144</v>
      </c>
      <c r="J75" s="1">
        <v>3.3732084732623099E+25</v>
      </c>
      <c r="K75" s="2">
        <v>27</v>
      </c>
      <c r="L75" s="2" t="s">
        <v>845</v>
      </c>
      <c r="M75" s="2" t="s">
        <v>846</v>
      </c>
      <c r="N75" s="2" t="s">
        <v>142</v>
      </c>
      <c r="Q75" s="1">
        <v>6.2109594028344297E+25</v>
      </c>
      <c r="R75" s="2">
        <v>27</v>
      </c>
      <c r="S75" s="2" t="s">
        <v>1427</v>
      </c>
      <c r="T75" s="2" t="s">
        <v>1428</v>
      </c>
      <c r="U75" s="2" t="s">
        <v>142</v>
      </c>
      <c r="X75" s="1">
        <v>5.0216712555812796E+25</v>
      </c>
      <c r="Y75" s="2">
        <v>27</v>
      </c>
      <c r="Z75" s="2" t="s">
        <v>1999</v>
      </c>
      <c r="AA75" s="2" t="s">
        <v>1573</v>
      </c>
      <c r="AB75" s="2" t="s">
        <v>142</v>
      </c>
    </row>
    <row r="76" spans="3:28">
      <c r="C76" s="1">
        <v>4.5450905364181996E+25</v>
      </c>
      <c r="D76" s="2">
        <v>27</v>
      </c>
      <c r="E76" s="2" t="s">
        <v>145</v>
      </c>
      <c r="F76" s="2" t="s">
        <v>1486</v>
      </c>
      <c r="G76" s="2" t="s">
        <v>146</v>
      </c>
      <c r="J76" s="1">
        <v>2.42722196474931E+25</v>
      </c>
      <c r="K76" s="2">
        <v>27</v>
      </c>
      <c r="L76" s="2" t="s">
        <v>847</v>
      </c>
      <c r="M76" s="2" t="s">
        <v>797</v>
      </c>
      <c r="N76" s="2" t="s">
        <v>144</v>
      </c>
      <c r="Q76" s="1">
        <v>5.5743634696580099E+25</v>
      </c>
      <c r="R76" s="2">
        <v>27</v>
      </c>
      <c r="S76" s="2" t="s">
        <v>1429</v>
      </c>
      <c r="T76" s="2" t="s">
        <v>1430</v>
      </c>
      <c r="U76" s="2" t="s">
        <v>144</v>
      </c>
      <c r="X76" s="1">
        <v>4.6325042708371E+25</v>
      </c>
      <c r="Y76" s="2">
        <v>27</v>
      </c>
      <c r="Z76" s="2" t="s">
        <v>2000</v>
      </c>
      <c r="AA76" s="2" t="s">
        <v>1065</v>
      </c>
      <c r="AB76" s="2" t="s">
        <v>144</v>
      </c>
    </row>
    <row r="77" spans="3:28">
      <c r="C77" s="1">
        <v>3.9329257210283103E+25</v>
      </c>
      <c r="D77" s="2">
        <v>27</v>
      </c>
      <c r="E77" s="2" t="s">
        <v>147</v>
      </c>
      <c r="F77" s="2" t="s">
        <v>1031</v>
      </c>
      <c r="G77" s="2" t="s">
        <v>148</v>
      </c>
      <c r="J77" s="1">
        <v>3.0495879491209302E+25</v>
      </c>
      <c r="K77" s="2">
        <v>27</v>
      </c>
      <c r="L77" s="2" t="s">
        <v>848</v>
      </c>
      <c r="M77" s="2" t="s">
        <v>849</v>
      </c>
      <c r="N77" s="2" t="s">
        <v>146</v>
      </c>
      <c r="Q77" s="1">
        <v>5.3701723106711397E+25</v>
      </c>
      <c r="R77" s="2">
        <v>27</v>
      </c>
      <c r="S77" s="2" t="s">
        <v>1431</v>
      </c>
      <c r="T77" s="2" t="s">
        <v>1432</v>
      </c>
      <c r="U77" s="2" t="s">
        <v>146</v>
      </c>
      <c r="X77" s="1">
        <v>4.3678497856517902E+25</v>
      </c>
      <c r="Y77" s="2">
        <v>27</v>
      </c>
      <c r="Z77" s="2" t="s">
        <v>2001</v>
      </c>
      <c r="AA77" s="2" t="s">
        <v>1124</v>
      </c>
      <c r="AB77" s="2" t="s">
        <v>146</v>
      </c>
    </row>
    <row r="78" spans="3:28">
      <c r="C78" s="1">
        <v>4.1389241739787996E+25</v>
      </c>
      <c r="D78" s="2">
        <v>27</v>
      </c>
      <c r="E78" s="2" t="s">
        <v>149</v>
      </c>
      <c r="F78" s="2" t="s">
        <v>1858</v>
      </c>
      <c r="G78" s="2" t="s">
        <v>150</v>
      </c>
      <c r="J78" s="1">
        <v>2.6267776440767699E+25</v>
      </c>
      <c r="K78" s="2">
        <v>27</v>
      </c>
      <c r="L78" s="2" t="s">
        <v>850</v>
      </c>
      <c r="M78" s="2" t="s">
        <v>851</v>
      </c>
      <c r="N78" s="2" t="s">
        <v>148</v>
      </c>
      <c r="Q78" s="1">
        <v>4.8722582444682701E+25</v>
      </c>
      <c r="R78" s="2">
        <v>27</v>
      </c>
      <c r="S78" s="2" t="s">
        <v>1433</v>
      </c>
      <c r="T78" s="2" t="s">
        <v>1100</v>
      </c>
      <c r="U78" s="2" t="s">
        <v>148</v>
      </c>
      <c r="X78" s="1">
        <v>3.9449667960258196E+25</v>
      </c>
      <c r="Y78" s="2">
        <v>27</v>
      </c>
      <c r="Z78" s="2" t="s">
        <v>2002</v>
      </c>
      <c r="AA78" s="2" t="s">
        <v>1194</v>
      </c>
      <c r="AB78" s="2" t="s">
        <v>148</v>
      </c>
    </row>
    <row r="79" spans="3:28">
      <c r="C79" s="1">
        <v>3.66641641090207E+25</v>
      </c>
      <c r="D79" s="2">
        <v>27</v>
      </c>
      <c r="E79" s="2" t="s">
        <v>151</v>
      </c>
      <c r="F79" s="2" t="s">
        <v>866</v>
      </c>
      <c r="G79" s="2" t="s">
        <v>152</v>
      </c>
      <c r="J79" s="1">
        <v>2.71677006132895E+25</v>
      </c>
      <c r="K79" s="2">
        <v>27</v>
      </c>
      <c r="L79" s="2" t="s">
        <v>852</v>
      </c>
      <c r="M79" s="2" t="s">
        <v>853</v>
      </c>
      <c r="N79" s="2" t="s">
        <v>150</v>
      </c>
      <c r="Q79" s="1">
        <v>5.1061510628947002E+25</v>
      </c>
      <c r="R79" s="2">
        <v>27</v>
      </c>
      <c r="S79" s="2" t="s">
        <v>1434</v>
      </c>
      <c r="T79" s="2" t="s">
        <v>1435</v>
      </c>
      <c r="U79" s="2" t="s">
        <v>150</v>
      </c>
      <c r="X79" s="1">
        <v>4.1271686559097101E+25</v>
      </c>
      <c r="Y79" s="2">
        <v>27</v>
      </c>
      <c r="Z79" s="2" t="s">
        <v>2003</v>
      </c>
      <c r="AA79" s="2" t="s">
        <v>1417</v>
      </c>
      <c r="AB79" s="2" t="s">
        <v>150</v>
      </c>
    </row>
    <row r="80" spans="3:28">
      <c r="C80" s="1">
        <v>4.48273507359875E+25</v>
      </c>
      <c r="D80" s="2">
        <v>27</v>
      </c>
      <c r="E80" s="2" t="s">
        <v>153</v>
      </c>
      <c r="F80" s="2" t="s">
        <v>1111</v>
      </c>
      <c r="G80" s="2" t="s">
        <v>154</v>
      </c>
      <c r="J80" s="1">
        <v>2.3757834119908099E+25</v>
      </c>
      <c r="K80" s="2">
        <v>27</v>
      </c>
      <c r="L80" s="2" t="s">
        <v>854</v>
      </c>
      <c r="M80" s="2" t="s">
        <v>771</v>
      </c>
      <c r="N80" s="2" t="s">
        <v>152</v>
      </c>
      <c r="Q80" s="1">
        <v>4.4044863129637896E+25</v>
      </c>
      <c r="R80" s="2">
        <v>27</v>
      </c>
      <c r="S80" s="2" t="s">
        <v>1436</v>
      </c>
      <c r="T80" s="2" t="s">
        <v>1421</v>
      </c>
      <c r="U80" s="2" t="s">
        <v>152</v>
      </c>
      <c r="X80" s="1">
        <v>3.4767884629458401E+25</v>
      </c>
      <c r="Y80" s="2">
        <v>27</v>
      </c>
      <c r="Z80" s="2" t="s">
        <v>2004</v>
      </c>
      <c r="AA80" s="2" t="s">
        <v>1228</v>
      </c>
      <c r="AB80" s="2" t="s">
        <v>152</v>
      </c>
    </row>
    <row r="81" spans="3:28">
      <c r="C81" s="1">
        <v>4.6902562747268703E+25</v>
      </c>
      <c r="D81" s="2">
        <v>27</v>
      </c>
      <c r="E81" s="2" t="s">
        <v>155</v>
      </c>
      <c r="F81" s="2" t="s">
        <v>1069</v>
      </c>
      <c r="G81" s="2" t="s">
        <v>156</v>
      </c>
      <c r="J81" s="1">
        <v>2.9692599535748699E+25</v>
      </c>
      <c r="K81" s="2">
        <v>27</v>
      </c>
      <c r="L81" s="2" t="s">
        <v>855</v>
      </c>
      <c r="M81" s="2" t="s">
        <v>856</v>
      </c>
      <c r="N81" s="2" t="s">
        <v>154</v>
      </c>
      <c r="Q81" s="1">
        <v>5.5492662666119903E+25</v>
      </c>
      <c r="R81" s="2">
        <v>27</v>
      </c>
      <c r="S81" s="2" t="s">
        <v>1437</v>
      </c>
      <c r="T81" s="2" t="s">
        <v>982</v>
      </c>
      <c r="U81" s="2" t="s">
        <v>154</v>
      </c>
      <c r="X81" s="1">
        <v>4.38314541327194E+25</v>
      </c>
      <c r="Y81" s="2">
        <v>27</v>
      </c>
      <c r="Z81" s="2" t="s">
        <v>2005</v>
      </c>
      <c r="AA81" s="2" t="s">
        <v>1169</v>
      </c>
      <c r="AB81" s="2" t="s">
        <v>154</v>
      </c>
    </row>
    <row r="82" spans="3:28">
      <c r="C82" s="1">
        <v>4.4084356328196097E+25</v>
      </c>
      <c r="D82" s="2">
        <v>27</v>
      </c>
      <c r="E82" s="2" t="s">
        <v>157</v>
      </c>
      <c r="F82" s="2" t="s">
        <v>1103</v>
      </c>
      <c r="G82" s="2" t="s">
        <v>158</v>
      </c>
      <c r="J82" s="1">
        <v>3.4331914839658402E+25</v>
      </c>
      <c r="K82" s="2">
        <v>27</v>
      </c>
      <c r="L82" s="2" t="s">
        <v>857</v>
      </c>
      <c r="M82" s="2" t="s">
        <v>858</v>
      </c>
      <c r="N82" s="2" t="s">
        <v>156</v>
      </c>
      <c r="Q82" s="1">
        <v>4.7769870167878301E+25</v>
      </c>
      <c r="R82" s="2">
        <v>27</v>
      </c>
      <c r="S82" s="2" t="s">
        <v>1438</v>
      </c>
      <c r="T82" s="2" t="s">
        <v>1153</v>
      </c>
      <c r="U82" s="2" t="s">
        <v>156</v>
      </c>
      <c r="X82" s="1">
        <v>3.7546522796538702E+25</v>
      </c>
      <c r="Y82" s="2">
        <v>27</v>
      </c>
      <c r="Z82" s="2" t="s">
        <v>2006</v>
      </c>
      <c r="AA82" s="2" t="s">
        <v>2007</v>
      </c>
      <c r="AB82" s="2" t="s">
        <v>156</v>
      </c>
    </row>
    <row r="83" spans="3:28">
      <c r="C83" s="1">
        <v>4.7715749470537899E+25</v>
      </c>
      <c r="D83" s="2">
        <v>27</v>
      </c>
      <c r="E83" s="2" t="s">
        <v>159</v>
      </c>
      <c r="F83" s="2" t="s">
        <v>1840</v>
      </c>
      <c r="G83" s="2" t="s">
        <v>160</v>
      </c>
      <c r="J83" s="1">
        <v>3.29060357692173E+25</v>
      </c>
      <c r="K83" s="2">
        <v>27</v>
      </c>
      <c r="L83" s="2" t="s">
        <v>859</v>
      </c>
      <c r="M83" s="2" t="s">
        <v>860</v>
      </c>
      <c r="N83" s="2" t="s">
        <v>158</v>
      </c>
      <c r="Q83" s="1">
        <v>4.8531431058644996E+25</v>
      </c>
      <c r="R83" s="2">
        <v>27</v>
      </c>
      <c r="S83" s="2" t="s">
        <v>1439</v>
      </c>
      <c r="T83" s="2" t="s">
        <v>1067</v>
      </c>
      <c r="U83" s="2" t="s">
        <v>158</v>
      </c>
      <c r="X83" s="1">
        <v>3.8231840465160102E+25</v>
      </c>
      <c r="Y83" s="2">
        <v>27</v>
      </c>
      <c r="Z83" s="2" t="s">
        <v>2008</v>
      </c>
      <c r="AA83" s="2" t="s">
        <v>2009</v>
      </c>
      <c r="AB83" s="2" t="s">
        <v>158</v>
      </c>
    </row>
    <row r="84" spans="3:28">
      <c r="C84" s="1">
        <v>5.0843325891769398E+25</v>
      </c>
      <c r="D84" s="2">
        <v>27</v>
      </c>
      <c r="E84" s="2" t="s">
        <v>161</v>
      </c>
      <c r="F84" s="2" t="s">
        <v>1741</v>
      </c>
      <c r="G84" s="2" t="s">
        <v>162</v>
      </c>
      <c r="J84" s="1">
        <v>3.6054012143970901E+25</v>
      </c>
      <c r="K84" s="2">
        <v>27</v>
      </c>
      <c r="L84" s="2" t="s">
        <v>861</v>
      </c>
      <c r="M84" s="2" t="s">
        <v>862</v>
      </c>
      <c r="N84" s="2" t="s">
        <v>160</v>
      </c>
      <c r="Q84" s="1">
        <v>4.9146954754310801E+25</v>
      </c>
      <c r="R84" s="2">
        <v>27</v>
      </c>
      <c r="S84" s="2" t="s">
        <v>1440</v>
      </c>
      <c r="T84" s="2" t="s">
        <v>1001</v>
      </c>
      <c r="U84" s="2" t="s">
        <v>160</v>
      </c>
      <c r="X84" s="1">
        <v>3.9077824139724201E+25</v>
      </c>
      <c r="Y84" s="2">
        <v>27</v>
      </c>
      <c r="Z84" s="2" t="s">
        <v>2010</v>
      </c>
      <c r="AA84" s="2" t="s">
        <v>1902</v>
      </c>
      <c r="AB84" s="2" t="s">
        <v>160</v>
      </c>
    </row>
    <row r="85" spans="3:28">
      <c r="C85" s="1">
        <v>5.0973087521242203E+25</v>
      </c>
      <c r="D85" s="2">
        <v>27</v>
      </c>
      <c r="E85" s="2" t="s">
        <v>163</v>
      </c>
      <c r="F85" s="2" t="s">
        <v>1443</v>
      </c>
      <c r="G85" s="2" t="s">
        <v>164</v>
      </c>
      <c r="J85" s="1">
        <v>4.0656267465792299E+25</v>
      </c>
      <c r="K85" s="2">
        <v>27</v>
      </c>
      <c r="L85" s="2" t="s">
        <v>863</v>
      </c>
      <c r="M85" s="2" t="s">
        <v>864</v>
      </c>
      <c r="N85" s="2" t="s">
        <v>162</v>
      </c>
      <c r="Q85" s="1">
        <v>4.6197695791855498E+25</v>
      </c>
      <c r="R85" s="2">
        <v>27</v>
      </c>
      <c r="S85" s="2" t="s">
        <v>1441</v>
      </c>
      <c r="T85" s="2" t="s">
        <v>1044</v>
      </c>
      <c r="U85" s="2" t="s">
        <v>162</v>
      </c>
      <c r="X85" s="1">
        <v>3.5327003636954502E+25</v>
      </c>
      <c r="Y85" s="2">
        <v>27</v>
      </c>
      <c r="Z85" s="2" t="s">
        <v>2011</v>
      </c>
      <c r="AA85" s="2" t="s">
        <v>1251</v>
      </c>
      <c r="AB85" s="2" t="s">
        <v>162</v>
      </c>
    </row>
    <row r="86" spans="3:28">
      <c r="C86" s="1">
        <v>3.8720853058057303E+25</v>
      </c>
      <c r="D86" s="2">
        <v>27</v>
      </c>
      <c r="E86" s="2" t="s">
        <v>165</v>
      </c>
      <c r="F86" s="2" t="s">
        <v>1202</v>
      </c>
      <c r="G86" s="2" t="s">
        <v>166</v>
      </c>
      <c r="J86" s="1">
        <v>3.66842686284565E+25</v>
      </c>
      <c r="K86" s="2">
        <v>27</v>
      </c>
      <c r="L86" s="2" t="s">
        <v>865</v>
      </c>
      <c r="M86" s="2" t="s">
        <v>866</v>
      </c>
      <c r="N86" s="2" t="s">
        <v>164</v>
      </c>
      <c r="Q86" s="1">
        <v>5.1030946726785202E+25</v>
      </c>
      <c r="R86" s="2">
        <v>27</v>
      </c>
      <c r="S86" s="2" t="s">
        <v>1442</v>
      </c>
      <c r="T86" s="2" t="s">
        <v>1443</v>
      </c>
      <c r="U86" s="2" t="s">
        <v>164</v>
      </c>
      <c r="X86" s="1">
        <v>3.7765138638426699E+25</v>
      </c>
      <c r="Y86" s="2">
        <v>27</v>
      </c>
      <c r="Z86" s="2" t="s">
        <v>2012</v>
      </c>
      <c r="AA86" s="2" t="s">
        <v>1120</v>
      </c>
      <c r="AB86" s="2" t="s">
        <v>164</v>
      </c>
    </row>
    <row r="87" spans="3:28">
      <c r="C87" s="1">
        <v>4.4020179179041497E+25</v>
      </c>
      <c r="D87" s="2">
        <v>27</v>
      </c>
      <c r="E87" s="2" t="s">
        <v>167</v>
      </c>
      <c r="F87" s="2" t="s">
        <v>1421</v>
      </c>
      <c r="G87" s="2" t="s">
        <v>168</v>
      </c>
      <c r="J87" s="1">
        <v>2.65000511429161E+25</v>
      </c>
      <c r="K87" s="2">
        <v>27</v>
      </c>
      <c r="L87" s="2" t="s">
        <v>867</v>
      </c>
      <c r="M87" s="2" t="s">
        <v>868</v>
      </c>
      <c r="N87" s="2" t="s">
        <v>166</v>
      </c>
      <c r="Q87" s="1">
        <v>4.0520918066887898E+25</v>
      </c>
      <c r="R87" s="2">
        <v>27</v>
      </c>
      <c r="S87" s="2" t="s">
        <v>1444</v>
      </c>
      <c r="T87" s="2" t="s">
        <v>1253</v>
      </c>
      <c r="U87" s="2" t="s">
        <v>166</v>
      </c>
      <c r="X87" s="1">
        <v>3.0163960362412702E+25</v>
      </c>
      <c r="Y87" s="2">
        <v>27</v>
      </c>
      <c r="Z87" s="2" t="s">
        <v>2013</v>
      </c>
      <c r="AA87" s="2" t="s">
        <v>1849</v>
      </c>
      <c r="AB87" s="2" t="s">
        <v>166</v>
      </c>
    </row>
    <row r="88" spans="3:28">
      <c r="C88" s="1">
        <v>4.3469721789581104E+25</v>
      </c>
      <c r="D88" s="2">
        <v>27</v>
      </c>
      <c r="E88" s="2" t="s">
        <v>169</v>
      </c>
      <c r="F88" s="2" t="s">
        <v>1126</v>
      </c>
      <c r="G88" s="2" t="s">
        <v>170</v>
      </c>
      <c r="J88" s="1">
        <v>3.0137843363242602E+25</v>
      </c>
      <c r="K88" s="2">
        <v>27</v>
      </c>
      <c r="L88" s="2" t="s">
        <v>869</v>
      </c>
      <c r="M88" s="2" t="s">
        <v>870</v>
      </c>
      <c r="N88" s="2" t="s">
        <v>168</v>
      </c>
      <c r="Q88" s="1">
        <v>4.8726695698755604E+25</v>
      </c>
      <c r="R88" s="2">
        <v>27</v>
      </c>
      <c r="S88" s="2" t="s">
        <v>1445</v>
      </c>
      <c r="T88" s="2" t="s">
        <v>1100</v>
      </c>
      <c r="U88" s="2" t="s">
        <v>168</v>
      </c>
      <c r="X88" s="1">
        <v>3.6345572140220998E+25</v>
      </c>
      <c r="Y88" s="2">
        <v>27</v>
      </c>
      <c r="Z88" s="2" t="s">
        <v>2014</v>
      </c>
      <c r="AA88" s="2" t="s">
        <v>1388</v>
      </c>
      <c r="AB88" s="2" t="s">
        <v>168</v>
      </c>
    </row>
    <row r="89" spans="3:28">
      <c r="C89" s="1">
        <v>4.2952051278749697E+25</v>
      </c>
      <c r="D89" s="2">
        <v>27</v>
      </c>
      <c r="E89" s="2" t="s">
        <v>171</v>
      </c>
      <c r="F89" s="2" t="s">
        <v>978</v>
      </c>
      <c r="G89" s="2" t="s">
        <v>172</v>
      </c>
      <c r="J89" s="1">
        <v>2.9612091391071801E+25</v>
      </c>
      <c r="K89" s="2">
        <v>27</v>
      </c>
      <c r="L89" s="2" t="s">
        <v>871</v>
      </c>
      <c r="M89" s="2" t="s">
        <v>872</v>
      </c>
      <c r="N89" s="2" t="s">
        <v>170</v>
      </c>
      <c r="Q89" s="1">
        <v>4.6119924608478198E+25</v>
      </c>
      <c r="R89" s="2">
        <v>27</v>
      </c>
      <c r="S89" s="2" t="s">
        <v>1446</v>
      </c>
      <c r="T89" s="2" t="s">
        <v>1447</v>
      </c>
      <c r="U89" s="2" t="s">
        <v>170</v>
      </c>
      <c r="X89" s="1">
        <v>3.4315596686395598E+25</v>
      </c>
      <c r="Y89" s="2">
        <v>27</v>
      </c>
      <c r="Z89" s="2" t="s">
        <v>2015</v>
      </c>
      <c r="AA89" s="2" t="s">
        <v>858</v>
      </c>
      <c r="AB89" s="2" t="s">
        <v>170</v>
      </c>
    </row>
    <row r="90" spans="3:28">
      <c r="C90" s="1">
        <v>3.88693063303271E+25</v>
      </c>
      <c r="D90" s="2">
        <v>27</v>
      </c>
      <c r="E90" s="2" t="s">
        <v>173</v>
      </c>
      <c r="F90" s="2" t="s">
        <v>1266</v>
      </c>
      <c r="G90" s="2" t="s">
        <v>174</v>
      </c>
      <c r="J90" s="1">
        <v>2.9074891181233798E+25</v>
      </c>
      <c r="K90" s="2">
        <v>27</v>
      </c>
      <c r="L90" s="2" t="s">
        <v>873</v>
      </c>
      <c r="M90" s="2" t="s">
        <v>874</v>
      </c>
      <c r="N90" s="2" t="s">
        <v>172</v>
      </c>
      <c r="Q90" s="1">
        <v>4.8217496314840103E+25</v>
      </c>
      <c r="R90" s="2">
        <v>27</v>
      </c>
      <c r="S90" s="2" t="s">
        <v>1448</v>
      </c>
      <c r="T90" s="2" t="s">
        <v>999</v>
      </c>
      <c r="U90" s="2" t="s">
        <v>172</v>
      </c>
      <c r="X90" s="1">
        <v>3.60901850141597E+25</v>
      </c>
      <c r="Y90" s="2">
        <v>27</v>
      </c>
      <c r="Z90" s="2" t="s">
        <v>2016</v>
      </c>
      <c r="AA90" s="2" t="s">
        <v>862</v>
      </c>
      <c r="AB90" s="2" t="s">
        <v>172</v>
      </c>
    </row>
    <row r="91" spans="3:28">
      <c r="C91" s="1">
        <v>3.6866727381380099E+25</v>
      </c>
      <c r="D91" s="2">
        <v>27</v>
      </c>
      <c r="E91" s="2" t="s">
        <v>175</v>
      </c>
      <c r="F91" s="2" t="s">
        <v>936</v>
      </c>
      <c r="G91" s="2" t="s">
        <v>176</v>
      </c>
      <c r="J91" s="1">
        <v>2.5678946241982499E+25</v>
      </c>
      <c r="K91" s="2">
        <v>27</v>
      </c>
      <c r="L91" s="2" t="s">
        <v>875</v>
      </c>
      <c r="M91" s="2" t="s">
        <v>876</v>
      </c>
      <c r="N91" s="2" t="s">
        <v>174</v>
      </c>
      <c r="Q91" s="1">
        <v>4.48177227021109E+25</v>
      </c>
      <c r="R91" s="2">
        <v>27</v>
      </c>
      <c r="S91" s="2" t="s">
        <v>1449</v>
      </c>
      <c r="T91" s="2" t="s">
        <v>1111</v>
      </c>
      <c r="U91" s="2" t="s">
        <v>174</v>
      </c>
      <c r="X91" s="1">
        <v>3.4120257528704698E+25</v>
      </c>
      <c r="Y91" s="2">
        <v>27</v>
      </c>
      <c r="Z91" s="2" t="s">
        <v>2017</v>
      </c>
      <c r="AA91" s="2" t="s">
        <v>969</v>
      </c>
      <c r="AB91" s="2" t="s">
        <v>174</v>
      </c>
    </row>
    <row r="92" spans="3:28">
      <c r="C92" s="1">
        <v>4.23939256453529E+25</v>
      </c>
      <c r="D92" s="2">
        <v>27</v>
      </c>
      <c r="E92" s="2" t="s">
        <v>177</v>
      </c>
      <c r="F92" s="2" t="s">
        <v>1426</v>
      </c>
      <c r="G92" s="2" t="s">
        <v>178</v>
      </c>
      <c r="J92" s="1">
        <v>2.3609804803907902E+25</v>
      </c>
      <c r="K92" s="2">
        <v>27</v>
      </c>
      <c r="L92" s="2" t="s">
        <v>877</v>
      </c>
      <c r="M92" s="2" t="s">
        <v>878</v>
      </c>
      <c r="N92" s="2" t="s">
        <v>176</v>
      </c>
      <c r="Q92" s="1">
        <v>4.5286570301402797E+25</v>
      </c>
      <c r="R92" s="2">
        <v>27</v>
      </c>
      <c r="S92" s="2" t="s">
        <v>1450</v>
      </c>
      <c r="T92" s="2" t="s">
        <v>1451</v>
      </c>
      <c r="U92" s="2" t="s">
        <v>176</v>
      </c>
      <c r="X92" s="1">
        <v>3.4815322075437498E+25</v>
      </c>
      <c r="Y92" s="2">
        <v>27</v>
      </c>
      <c r="Z92" s="2" t="s">
        <v>2018</v>
      </c>
      <c r="AA92" s="2" t="s">
        <v>1228</v>
      </c>
      <c r="AB92" s="2" t="s">
        <v>176</v>
      </c>
    </row>
    <row r="93" spans="3:28">
      <c r="C93" s="1">
        <v>3.9238304902939104E+25</v>
      </c>
      <c r="D93" s="2">
        <v>27</v>
      </c>
      <c r="E93" s="2" t="s">
        <v>179</v>
      </c>
      <c r="F93" s="2" t="s">
        <v>956</v>
      </c>
      <c r="G93" s="2" t="s">
        <v>180</v>
      </c>
      <c r="J93" s="1">
        <v>2.7172505567021098E+25</v>
      </c>
      <c r="K93" s="2">
        <v>27</v>
      </c>
      <c r="L93" s="2" t="s">
        <v>879</v>
      </c>
      <c r="M93" s="2" t="s">
        <v>853</v>
      </c>
      <c r="N93" s="2" t="s">
        <v>178</v>
      </c>
      <c r="Q93" s="1">
        <v>5.1191425821508604E+25</v>
      </c>
      <c r="R93" s="2">
        <v>27</v>
      </c>
      <c r="S93" s="2" t="s">
        <v>1452</v>
      </c>
      <c r="T93" s="2" t="s">
        <v>1453</v>
      </c>
      <c r="U93" s="2" t="s">
        <v>178</v>
      </c>
      <c r="X93" s="1">
        <v>3.9010691813270702E+25</v>
      </c>
      <c r="Y93" s="2">
        <v>27</v>
      </c>
      <c r="Z93" s="2" t="s">
        <v>2019</v>
      </c>
      <c r="AA93" s="2" t="s">
        <v>1861</v>
      </c>
      <c r="AB93" s="2" t="s">
        <v>178</v>
      </c>
    </row>
    <row r="94" spans="3:28">
      <c r="C94" s="1">
        <v>4.1676623245042698E+25</v>
      </c>
      <c r="D94" s="2">
        <v>27</v>
      </c>
      <c r="E94" s="2" t="s">
        <v>181</v>
      </c>
      <c r="F94" s="2" t="s">
        <v>1268</v>
      </c>
      <c r="G94" s="2" t="s">
        <v>182</v>
      </c>
      <c r="J94" s="1">
        <v>2.5183898979756901E+25</v>
      </c>
      <c r="K94" s="2">
        <v>27</v>
      </c>
      <c r="L94" s="2" t="s">
        <v>880</v>
      </c>
      <c r="M94" s="2" t="s">
        <v>881</v>
      </c>
      <c r="N94" s="2" t="s">
        <v>180</v>
      </c>
      <c r="Q94" s="1">
        <v>4.5177607775418901E+25</v>
      </c>
      <c r="R94" s="2">
        <v>27</v>
      </c>
      <c r="S94" s="2" t="s">
        <v>1454</v>
      </c>
      <c r="T94" s="2" t="s">
        <v>1455</v>
      </c>
      <c r="U94" s="2" t="s">
        <v>180</v>
      </c>
      <c r="X94" s="1">
        <v>3.4135890435280299E+25</v>
      </c>
      <c r="Y94" s="2">
        <v>27</v>
      </c>
      <c r="Z94" s="2" t="s">
        <v>2020</v>
      </c>
      <c r="AA94" s="2" t="s">
        <v>969</v>
      </c>
      <c r="AB94" s="2" t="s">
        <v>180</v>
      </c>
    </row>
    <row r="95" spans="3:28">
      <c r="C95" s="1">
        <v>3.9552936123490903E+25</v>
      </c>
      <c r="D95" s="2">
        <v>27</v>
      </c>
      <c r="E95" s="2" t="s">
        <v>183</v>
      </c>
      <c r="F95" s="2" t="s">
        <v>1282</v>
      </c>
      <c r="G95" s="2" t="s">
        <v>184</v>
      </c>
      <c r="J95" s="1">
        <v>2.6813532594596801E+25</v>
      </c>
      <c r="K95" s="2">
        <v>27</v>
      </c>
      <c r="L95" s="2" t="s">
        <v>882</v>
      </c>
      <c r="M95" s="2" t="s">
        <v>883</v>
      </c>
      <c r="N95" s="2" t="s">
        <v>182</v>
      </c>
      <c r="Q95" s="1">
        <v>4.82077421331353E+25</v>
      </c>
      <c r="R95" s="2">
        <v>27</v>
      </c>
      <c r="S95" s="2" t="s">
        <v>1456</v>
      </c>
      <c r="T95" s="2" t="s">
        <v>999</v>
      </c>
      <c r="U95" s="2" t="s">
        <v>182</v>
      </c>
      <c r="X95" s="1">
        <v>3.6323005841705701E+25</v>
      </c>
      <c r="Y95" s="2">
        <v>27</v>
      </c>
      <c r="Z95" s="2" t="s">
        <v>2021</v>
      </c>
      <c r="AA95" s="2" t="s">
        <v>1388</v>
      </c>
      <c r="AB95" s="2" t="s">
        <v>182</v>
      </c>
    </row>
    <row r="96" spans="3:28">
      <c r="C96" s="1">
        <v>4.4743255635241999E+25</v>
      </c>
      <c r="D96" s="2">
        <v>27</v>
      </c>
      <c r="E96" s="2" t="s">
        <v>185</v>
      </c>
      <c r="F96" s="2" t="s">
        <v>1482</v>
      </c>
      <c r="G96" s="2" t="s">
        <v>186</v>
      </c>
      <c r="J96" s="1">
        <v>2.5772786597792399E+25</v>
      </c>
      <c r="K96" s="2">
        <v>27</v>
      </c>
      <c r="L96" s="2" t="s">
        <v>884</v>
      </c>
      <c r="M96" s="2" t="s">
        <v>885</v>
      </c>
      <c r="N96" s="2" t="s">
        <v>184</v>
      </c>
      <c r="Q96" s="1">
        <v>4.7840076101420796E+25</v>
      </c>
      <c r="R96" s="2">
        <v>27</v>
      </c>
      <c r="S96" s="2" t="s">
        <v>1457</v>
      </c>
      <c r="T96" s="2" t="s">
        <v>1153</v>
      </c>
      <c r="U96" s="2" t="s">
        <v>184</v>
      </c>
      <c r="X96" s="1">
        <v>3.6063769595772801E+25</v>
      </c>
      <c r="Y96" s="2">
        <v>27</v>
      </c>
      <c r="Z96" s="2" t="s">
        <v>2022</v>
      </c>
      <c r="AA96" s="2" t="s">
        <v>862</v>
      </c>
      <c r="AB96" s="2" t="s">
        <v>184</v>
      </c>
    </row>
    <row r="97" spans="3:28">
      <c r="C97" s="1">
        <v>3.8925494678866704E+25</v>
      </c>
      <c r="D97" s="2">
        <v>27</v>
      </c>
      <c r="E97" s="2" t="s">
        <v>187</v>
      </c>
      <c r="F97" s="2" t="s">
        <v>1266</v>
      </c>
      <c r="G97" s="2" t="s">
        <v>188</v>
      </c>
      <c r="J97" s="1">
        <v>3.1533402510819501E+25</v>
      </c>
      <c r="K97" s="2">
        <v>27</v>
      </c>
      <c r="L97" s="2" t="s">
        <v>886</v>
      </c>
      <c r="M97" s="2" t="s">
        <v>887</v>
      </c>
      <c r="N97" s="2" t="s">
        <v>186</v>
      </c>
      <c r="Q97" s="1">
        <v>4.5713415333961896E+25</v>
      </c>
      <c r="R97" s="2">
        <v>27</v>
      </c>
      <c r="S97" s="2" t="s">
        <v>1458</v>
      </c>
      <c r="T97" s="2" t="s">
        <v>1459</v>
      </c>
      <c r="U97" s="2" t="s">
        <v>186</v>
      </c>
      <c r="X97" s="1">
        <v>3.4334236400873499E+25</v>
      </c>
      <c r="Y97" s="2">
        <v>27</v>
      </c>
      <c r="Z97" s="2" t="s">
        <v>2023</v>
      </c>
      <c r="AA97" s="2" t="s">
        <v>858</v>
      </c>
      <c r="AB97" s="2" t="s">
        <v>186</v>
      </c>
    </row>
    <row r="98" spans="3:28">
      <c r="C98" s="1">
        <v>3.9331534188001698E+25</v>
      </c>
      <c r="D98" s="2">
        <v>27</v>
      </c>
      <c r="E98" s="2" t="s">
        <v>189</v>
      </c>
      <c r="F98" s="2" t="s">
        <v>1031</v>
      </c>
      <c r="G98" s="2" t="s">
        <v>190</v>
      </c>
      <c r="J98" s="1">
        <v>2.49773106642993E+25</v>
      </c>
      <c r="K98" s="2">
        <v>27</v>
      </c>
      <c r="L98" s="2" t="s">
        <v>888</v>
      </c>
      <c r="M98" s="2" t="s">
        <v>889</v>
      </c>
      <c r="N98" s="2" t="s">
        <v>188</v>
      </c>
      <c r="Q98" s="1">
        <v>4.65010764571327E+25</v>
      </c>
      <c r="R98" s="2">
        <v>27</v>
      </c>
      <c r="S98" s="2" t="s">
        <v>1460</v>
      </c>
      <c r="T98" s="2" t="s">
        <v>1084</v>
      </c>
      <c r="U98" s="2" t="s">
        <v>188</v>
      </c>
      <c r="X98" s="1">
        <v>3.4707706378723598E+25</v>
      </c>
      <c r="Y98" s="2">
        <v>27</v>
      </c>
      <c r="Z98" s="2" t="s">
        <v>2024</v>
      </c>
      <c r="AA98" s="2" t="s">
        <v>905</v>
      </c>
      <c r="AB98" s="2" t="s">
        <v>188</v>
      </c>
    </row>
    <row r="99" spans="3:28">
      <c r="C99" s="1">
        <v>3.8556825623791301E+25</v>
      </c>
      <c r="D99" s="2">
        <v>27</v>
      </c>
      <c r="E99" s="2" t="s">
        <v>191</v>
      </c>
      <c r="F99" s="2" t="s">
        <v>1037</v>
      </c>
      <c r="G99" s="2" t="s">
        <v>192</v>
      </c>
      <c r="J99" s="1">
        <v>2.4838434405459101E+25</v>
      </c>
      <c r="K99" s="2">
        <v>27</v>
      </c>
      <c r="L99" s="2" t="s">
        <v>890</v>
      </c>
      <c r="M99" s="2" t="s">
        <v>891</v>
      </c>
      <c r="N99" s="2" t="s">
        <v>190</v>
      </c>
      <c r="Q99" s="1">
        <v>4.61278299382939E+25</v>
      </c>
      <c r="R99" s="2">
        <v>27</v>
      </c>
      <c r="S99" s="2" t="s">
        <v>1461</v>
      </c>
      <c r="T99" s="2" t="s">
        <v>1447</v>
      </c>
      <c r="U99" s="2" t="s">
        <v>190</v>
      </c>
      <c r="X99" s="1">
        <v>3.4051819129258702E+25</v>
      </c>
      <c r="Y99" s="2">
        <v>27</v>
      </c>
      <c r="Z99" s="2" t="s">
        <v>2025</v>
      </c>
      <c r="AA99" s="2" t="s">
        <v>969</v>
      </c>
      <c r="AB99" s="2" t="s">
        <v>190</v>
      </c>
    </row>
    <row r="100" spans="3:28">
      <c r="C100" s="1">
        <v>4.3454851409004898E+25</v>
      </c>
      <c r="D100" s="2">
        <v>27</v>
      </c>
      <c r="E100" s="2" t="s">
        <v>193</v>
      </c>
      <c r="F100" s="2" t="s">
        <v>1126</v>
      </c>
      <c r="G100" s="2" t="s">
        <v>194</v>
      </c>
      <c r="J100" s="1">
        <v>2.4071425559673199E+25</v>
      </c>
      <c r="K100" s="2">
        <v>27</v>
      </c>
      <c r="L100" s="2" t="s">
        <v>892</v>
      </c>
      <c r="M100" s="2" t="s">
        <v>893</v>
      </c>
      <c r="N100" s="2" t="s">
        <v>192</v>
      </c>
      <c r="Q100" s="1">
        <v>4.5758342658449796E+25</v>
      </c>
      <c r="R100" s="2">
        <v>27</v>
      </c>
      <c r="S100" s="2" t="s">
        <v>1462</v>
      </c>
      <c r="T100" s="2" t="s">
        <v>1206</v>
      </c>
      <c r="U100" s="2" t="s">
        <v>192</v>
      </c>
      <c r="X100" s="1">
        <v>3.3312686981508301E+25</v>
      </c>
      <c r="Y100" s="2">
        <v>27</v>
      </c>
      <c r="Z100" s="2" t="s">
        <v>2026</v>
      </c>
      <c r="AA100" s="2" t="s">
        <v>903</v>
      </c>
      <c r="AB100" s="2" t="s">
        <v>192</v>
      </c>
    </row>
    <row r="101" spans="3:28">
      <c r="C101" s="1">
        <v>4.37754008046168E+25</v>
      </c>
      <c r="D101" s="2">
        <v>27</v>
      </c>
      <c r="E101" s="2" t="s">
        <v>195</v>
      </c>
      <c r="F101" s="2" t="s">
        <v>1169</v>
      </c>
      <c r="G101" s="2" t="s">
        <v>196</v>
      </c>
      <c r="J101" s="1">
        <v>2.6926996159681499E+25</v>
      </c>
      <c r="K101" s="2">
        <v>27</v>
      </c>
      <c r="L101" s="2" t="s">
        <v>894</v>
      </c>
      <c r="M101" s="2" t="s">
        <v>895</v>
      </c>
      <c r="N101" s="2" t="s">
        <v>194</v>
      </c>
      <c r="Q101" s="1">
        <v>5.2731363762757898E+25</v>
      </c>
      <c r="R101" s="2">
        <v>27</v>
      </c>
      <c r="S101" s="2" t="s">
        <v>1463</v>
      </c>
      <c r="T101" s="2" t="s">
        <v>1464</v>
      </c>
      <c r="U101" s="2" t="s">
        <v>194</v>
      </c>
      <c r="X101" s="1">
        <v>3.8225423116852401E+25</v>
      </c>
      <c r="Y101" s="2">
        <v>27</v>
      </c>
      <c r="Z101" s="2" t="s">
        <v>2027</v>
      </c>
      <c r="AA101" s="2" t="s">
        <v>2009</v>
      </c>
      <c r="AB101" s="2" t="s">
        <v>194</v>
      </c>
    </row>
    <row r="102" spans="3:28">
      <c r="C102" s="1">
        <v>4.0069658392505798E+25</v>
      </c>
      <c r="D102" s="2">
        <v>27</v>
      </c>
      <c r="E102" s="2" t="s">
        <v>197</v>
      </c>
      <c r="F102" s="2" t="s">
        <v>1007</v>
      </c>
      <c r="G102" s="2" t="s">
        <v>198</v>
      </c>
      <c r="J102" s="1">
        <v>2.7074518973543699E+25</v>
      </c>
      <c r="K102" s="2">
        <v>27</v>
      </c>
      <c r="L102" s="2" t="s">
        <v>896</v>
      </c>
      <c r="M102" s="2" t="s">
        <v>897</v>
      </c>
      <c r="N102" s="2" t="s">
        <v>196</v>
      </c>
      <c r="Q102" s="1">
        <v>4.8141561533926997E+25</v>
      </c>
      <c r="R102" s="2">
        <v>27</v>
      </c>
      <c r="S102" s="2" t="s">
        <v>1465</v>
      </c>
      <c r="T102" s="2" t="s">
        <v>1096</v>
      </c>
      <c r="U102" s="2" t="s">
        <v>196</v>
      </c>
      <c r="X102" s="1">
        <v>3.4872535592708998E+25</v>
      </c>
      <c r="Y102" s="2">
        <v>27</v>
      </c>
      <c r="Z102" s="2" t="s">
        <v>2028</v>
      </c>
      <c r="AA102" s="2" t="s">
        <v>976</v>
      </c>
      <c r="AB102" s="2" t="s">
        <v>196</v>
      </c>
    </row>
    <row r="103" spans="3:28">
      <c r="C103" s="1">
        <v>4.5724654102609498E+25</v>
      </c>
      <c r="D103" s="2">
        <v>27</v>
      </c>
      <c r="E103" s="2" t="s">
        <v>199</v>
      </c>
      <c r="F103" s="2" t="s">
        <v>1459</v>
      </c>
      <c r="G103" s="2" t="s">
        <v>200</v>
      </c>
      <c r="J103" s="1">
        <v>2.5576052738940698E+25</v>
      </c>
      <c r="K103" s="2">
        <v>27</v>
      </c>
      <c r="L103" s="2" t="s">
        <v>898</v>
      </c>
      <c r="M103" s="2" t="s">
        <v>899</v>
      </c>
      <c r="N103" s="2" t="s">
        <v>198</v>
      </c>
      <c r="Q103" s="1">
        <v>4.5886470238635697E+25</v>
      </c>
      <c r="R103" s="2">
        <v>27</v>
      </c>
      <c r="S103" s="2" t="s">
        <v>1466</v>
      </c>
      <c r="T103" s="2" t="s">
        <v>1467</v>
      </c>
      <c r="U103" s="2" t="s">
        <v>198</v>
      </c>
      <c r="X103" s="1">
        <v>3.3409818096786099E+25</v>
      </c>
      <c r="Y103" s="2">
        <v>27</v>
      </c>
      <c r="Z103" s="2" t="s">
        <v>2029</v>
      </c>
      <c r="AA103" s="2" t="s">
        <v>1370</v>
      </c>
      <c r="AB103" s="2" t="s">
        <v>198</v>
      </c>
    </row>
    <row r="104" spans="3:28">
      <c r="C104" s="1">
        <v>4.8205099761531103E+25</v>
      </c>
      <c r="D104" s="2">
        <v>27</v>
      </c>
      <c r="E104" s="2" t="s">
        <v>201</v>
      </c>
      <c r="F104" s="2" t="s">
        <v>999</v>
      </c>
      <c r="G104" s="2" t="s">
        <v>202</v>
      </c>
      <c r="J104" s="1">
        <v>2.9479504472232198E+25</v>
      </c>
      <c r="K104" s="2">
        <v>27</v>
      </c>
      <c r="L104" s="2" t="s">
        <v>900</v>
      </c>
      <c r="M104" s="2" t="s">
        <v>901</v>
      </c>
      <c r="N104" s="2" t="s">
        <v>200</v>
      </c>
      <c r="Q104" s="1">
        <v>4.9702500555676301E+25</v>
      </c>
      <c r="R104" s="2">
        <v>27</v>
      </c>
      <c r="S104" s="2" t="s">
        <v>1468</v>
      </c>
      <c r="T104" s="2" t="s">
        <v>1469</v>
      </c>
      <c r="U104" s="2" t="s">
        <v>200</v>
      </c>
      <c r="X104" s="1">
        <v>3.6189243708642001E+25</v>
      </c>
      <c r="Y104" s="2">
        <v>27</v>
      </c>
      <c r="Z104" s="2" t="s">
        <v>2030</v>
      </c>
      <c r="AA104" s="2" t="s">
        <v>1217</v>
      </c>
      <c r="AB104" s="2" t="s">
        <v>200</v>
      </c>
    </row>
    <row r="105" spans="3:28">
      <c r="C105" s="1">
        <v>4.7924801383819199E+25</v>
      </c>
      <c r="D105" s="2">
        <v>27</v>
      </c>
      <c r="E105" s="2" t="s">
        <v>203</v>
      </c>
      <c r="F105" s="2" t="s">
        <v>1859</v>
      </c>
      <c r="G105" s="2" t="s">
        <v>204</v>
      </c>
      <c r="J105" s="1">
        <v>3.3307504399278601E+25</v>
      </c>
      <c r="K105" s="2">
        <v>27</v>
      </c>
      <c r="L105" s="2" t="s">
        <v>902</v>
      </c>
      <c r="M105" s="2" t="s">
        <v>903</v>
      </c>
      <c r="N105" s="2" t="s">
        <v>202</v>
      </c>
      <c r="Q105" s="1">
        <v>5.2778366392607098E+25</v>
      </c>
      <c r="R105" s="2">
        <v>27</v>
      </c>
      <c r="S105" s="2" t="s">
        <v>1470</v>
      </c>
      <c r="T105" s="2" t="s">
        <v>1471</v>
      </c>
      <c r="U105" s="2" t="s">
        <v>202</v>
      </c>
      <c r="X105" s="1">
        <v>3.7634475008837002E+25</v>
      </c>
      <c r="Y105" s="2">
        <v>27</v>
      </c>
      <c r="Z105" s="2" t="s">
        <v>2031</v>
      </c>
      <c r="AA105" s="2" t="s">
        <v>1290</v>
      </c>
      <c r="AB105" s="2" t="s">
        <v>202</v>
      </c>
    </row>
    <row r="106" spans="3:28">
      <c r="C106" s="1">
        <v>4.3780993955225403E+25</v>
      </c>
      <c r="D106" s="2">
        <v>27</v>
      </c>
      <c r="E106" s="2" t="s">
        <v>205</v>
      </c>
      <c r="F106" s="2" t="s">
        <v>1169</v>
      </c>
      <c r="G106" s="2" t="s">
        <v>206</v>
      </c>
      <c r="J106" s="1">
        <v>3.4688800332689598E+25</v>
      </c>
      <c r="K106" s="2">
        <v>27</v>
      </c>
      <c r="L106" s="2" t="s">
        <v>904</v>
      </c>
      <c r="M106" s="2" t="s">
        <v>905</v>
      </c>
      <c r="N106" s="2" t="s">
        <v>204</v>
      </c>
      <c r="Q106" s="1">
        <v>4.5000103276197597E+25</v>
      </c>
      <c r="R106" s="2">
        <v>27</v>
      </c>
      <c r="S106" s="2" t="s">
        <v>1472</v>
      </c>
      <c r="T106" s="2" t="s">
        <v>1473</v>
      </c>
      <c r="U106" s="2" t="s">
        <v>204</v>
      </c>
      <c r="X106" s="1">
        <v>3.0660161255027998E+25</v>
      </c>
      <c r="Y106" s="2">
        <v>27</v>
      </c>
      <c r="Z106" s="2" t="s">
        <v>2032</v>
      </c>
      <c r="AA106" s="2" t="s">
        <v>2033</v>
      </c>
      <c r="AB106" s="2" t="s">
        <v>204</v>
      </c>
    </row>
    <row r="107" spans="3:28">
      <c r="C107" s="1">
        <v>3.8901186775478696E+25</v>
      </c>
      <c r="D107" s="2">
        <v>27</v>
      </c>
      <c r="E107" s="2" t="s">
        <v>207</v>
      </c>
      <c r="F107" s="2" t="s">
        <v>1266</v>
      </c>
      <c r="G107" s="2" t="s">
        <v>208</v>
      </c>
      <c r="J107" s="1">
        <v>2.7023250295535401E+25</v>
      </c>
      <c r="K107" s="2">
        <v>27</v>
      </c>
      <c r="L107" s="2" t="s">
        <v>906</v>
      </c>
      <c r="M107" s="2" t="s">
        <v>907</v>
      </c>
      <c r="N107" s="2" t="s">
        <v>206</v>
      </c>
      <c r="Q107" s="1">
        <v>4.74102441428648E+25</v>
      </c>
      <c r="R107" s="2">
        <v>27</v>
      </c>
      <c r="S107" s="2" t="s">
        <v>1474</v>
      </c>
      <c r="T107" s="2" t="s">
        <v>1475</v>
      </c>
      <c r="U107" s="2" t="s">
        <v>206</v>
      </c>
      <c r="X107" s="1">
        <v>3.18492884968792E+25</v>
      </c>
      <c r="Y107" s="2">
        <v>27</v>
      </c>
      <c r="Z107" s="2" t="s">
        <v>2034</v>
      </c>
      <c r="AA107" s="2" t="s">
        <v>971</v>
      </c>
      <c r="AB107" s="2" t="s">
        <v>206</v>
      </c>
    </row>
    <row r="108" spans="3:28">
      <c r="C108" s="1">
        <v>4.2202884013941103E+25</v>
      </c>
      <c r="D108" s="2">
        <v>27</v>
      </c>
      <c r="E108" s="2" t="s">
        <v>209</v>
      </c>
      <c r="F108" s="2" t="s">
        <v>1860</v>
      </c>
      <c r="G108" s="2" t="s">
        <v>210</v>
      </c>
      <c r="J108" s="1">
        <v>2.3188430672776699E+25</v>
      </c>
      <c r="K108" s="2">
        <v>27</v>
      </c>
      <c r="L108" s="2" t="s">
        <v>908</v>
      </c>
      <c r="M108" s="2" t="s">
        <v>833</v>
      </c>
      <c r="N108" s="2" t="s">
        <v>208</v>
      </c>
      <c r="Q108" s="1">
        <v>4.4306332007723499E+25</v>
      </c>
      <c r="R108" s="2">
        <v>27</v>
      </c>
      <c r="S108" s="2" t="s">
        <v>1476</v>
      </c>
      <c r="T108" s="2" t="s">
        <v>1477</v>
      </c>
      <c r="U108" s="2" t="s">
        <v>208</v>
      </c>
      <c r="X108" s="1">
        <v>2.9867162393980798E+25</v>
      </c>
      <c r="Y108" s="2">
        <v>27</v>
      </c>
      <c r="Z108" s="2" t="s">
        <v>2035</v>
      </c>
      <c r="AA108" s="2" t="s">
        <v>1850</v>
      </c>
      <c r="AB108" s="2" t="s">
        <v>208</v>
      </c>
    </row>
    <row r="109" spans="3:28">
      <c r="C109" s="1">
        <v>4.0170111453512303E+25</v>
      </c>
      <c r="D109" s="2">
        <v>27</v>
      </c>
      <c r="E109" s="2" t="s">
        <v>211</v>
      </c>
      <c r="F109" s="2" t="s">
        <v>1017</v>
      </c>
      <c r="G109" s="2" t="s">
        <v>212</v>
      </c>
      <c r="J109" s="1">
        <v>2.5075003239911299E+25</v>
      </c>
      <c r="K109" s="2">
        <v>27</v>
      </c>
      <c r="L109" s="2" t="s">
        <v>909</v>
      </c>
      <c r="M109" s="2" t="s">
        <v>910</v>
      </c>
      <c r="N109" s="2" t="s">
        <v>210</v>
      </c>
      <c r="Q109" s="1">
        <v>4.7631981748994396E+25</v>
      </c>
      <c r="R109" s="2">
        <v>27</v>
      </c>
      <c r="S109" s="2" t="s">
        <v>1478</v>
      </c>
      <c r="T109" s="2" t="s">
        <v>1479</v>
      </c>
      <c r="U109" s="2" t="s">
        <v>210</v>
      </c>
      <c r="X109" s="1">
        <v>3.2315309840618502E+25</v>
      </c>
      <c r="Y109" s="2">
        <v>27</v>
      </c>
      <c r="Z109" s="2" t="s">
        <v>2036</v>
      </c>
      <c r="AA109" s="2" t="s">
        <v>1190</v>
      </c>
      <c r="AB109" s="2" t="s">
        <v>210</v>
      </c>
    </row>
    <row r="110" spans="3:28">
      <c r="C110" s="1">
        <v>4.0097902362022199E+25</v>
      </c>
      <c r="D110" s="2">
        <v>27</v>
      </c>
      <c r="E110" s="2" t="s">
        <v>213</v>
      </c>
      <c r="F110" s="2" t="s">
        <v>1007</v>
      </c>
      <c r="G110" s="2" t="s">
        <v>214</v>
      </c>
      <c r="J110" s="1">
        <v>2.3902390749173302E+25</v>
      </c>
      <c r="K110" s="2">
        <v>27</v>
      </c>
      <c r="L110" s="2" t="s">
        <v>911</v>
      </c>
      <c r="M110" s="2" t="s">
        <v>912</v>
      </c>
      <c r="N110" s="2" t="s">
        <v>212</v>
      </c>
      <c r="Q110" s="1">
        <v>4.8183219422999E+25</v>
      </c>
      <c r="R110" s="2">
        <v>27</v>
      </c>
      <c r="S110" s="2" t="s">
        <v>1480</v>
      </c>
      <c r="T110" s="2" t="s">
        <v>999</v>
      </c>
      <c r="U110" s="2" t="s">
        <v>212</v>
      </c>
      <c r="X110" s="1">
        <v>3.2835271138321E+25</v>
      </c>
      <c r="Y110" s="2">
        <v>27</v>
      </c>
      <c r="Z110" s="2" t="s">
        <v>2037</v>
      </c>
      <c r="AA110" s="2" t="s">
        <v>1005</v>
      </c>
      <c r="AB110" s="2" t="s">
        <v>212</v>
      </c>
    </row>
    <row r="111" spans="3:28">
      <c r="C111" s="1">
        <v>4.3161537384552598E+25</v>
      </c>
      <c r="D111" s="2">
        <v>27</v>
      </c>
      <c r="E111" s="2" t="s">
        <v>215</v>
      </c>
      <c r="F111" s="2" t="s">
        <v>953</v>
      </c>
      <c r="G111" s="2" t="s">
        <v>216</v>
      </c>
      <c r="J111" s="1">
        <v>2.4001768532163301E+25</v>
      </c>
      <c r="K111" s="2">
        <v>27</v>
      </c>
      <c r="L111" s="2" t="s">
        <v>913</v>
      </c>
      <c r="M111" s="2" t="s">
        <v>914</v>
      </c>
      <c r="N111" s="2" t="s">
        <v>214</v>
      </c>
      <c r="Q111" s="1">
        <v>4.4723734283956302E+25</v>
      </c>
      <c r="R111" s="2">
        <v>27</v>
      </c>
      <c r="S111" s="2" t="s">
        <v>1481</v>
      </c>
      <c r="T111" s="2" t="s">
        <v>1482</v>
      </c>
      <c r="U111" s="2" t="s">
        <v>214</v>
      </c>
      <c r="X111" s="1">
        <v>3.0728583838746798E+25</v>
      </c>
      <c r="Y111" s="2">
        <v>27</v>
      </c>
      <c r="Z111" s="2" t="s">
        <v>2038</v>
      </c>
      <c r="AA111" s="2" t="s">
        <v>2033</v>
      </c>
      <c r="AB111" s="2" t="s">
        <v>214</v>
      </c>
    </row>
    <row r="112" spans="3:28">
      <c r="C112" s="1">
        <v>4.11410792758902E+25</v>
      </c>
      <c r="D112" s="2">
        <v>27</v>
      </c>
      <c r="E112" s="2" t="s">
        <v>217</v>
      </c>
      <c r="F112" s="2" t="s">
        <v>1122</v>
      </c>
      <c r="G112" s="2" t="s">
        <v>218</v>
      </c>
      <c r="J112" s="1">
        <v>2.6113357881085899E+25</v>
      </c>
      <c r="K112" s="2">
        <v>27</v>
      </c>
      <c r="L112" s="2" t="s">
        <v>915</v>
      </c>
      <c r="M112" s="2" t="s">
        <v>916</v>
      </c>
      <c r="N112" s="2" t="s">
        <v>216</v>
      </c>
      <c r="Q112" s="1">
        <v>4.86465538404959E+25</v>
      </c>
      <c r="R112" s="2">
        <v>27</v>
      </c>
      <c r="S112" s="2" t="s">
        <v>1483</v>
      </c>
      <c r="T112" s="2" t="s">
        <v>1484</v>
      </c>
      <c r="U112" s="2" t="s">
        <v>216</v>
      </c>
      <c r="X112" s="1">
        <v>3.2943360169683899E+25</v>
      </c>
      <c r="Y112" s="2">
        <v>27</v>
      </c>
      <c r="Z112" s="2" t="s">
        <v>2039</v>
      </c>
      <c r="AA112" s="2" t="s">
        <v>860</v>
      </c>
      <c r="AB112" s="2" t="s">
        <v>216</v>
      </c>
    </row>
    <row r="113" spans="3:28">
      <c r="C113" s="1">
        <v>4.0374570010439197E+25</v>
      </c>
      <c r="D113" s="2">
        <v>27</v>
      </c>
      <c r="E113" s="2" t="s">
        <v>219</v>
      </c>
      <c r="F113" s="2" t="s">
        <v>1295</v>
      </c>
      <c r="G113" s="2" t="s">
        <v>220</v>
      </c>
      <c r="J113" s="1">
        <v>2.5105963136692601E+25</v>
      </c>
      <c r="K113" s="2">
        <v>27</v>
      </c>
      <c r="L113" s="2" t="s">
        <v>917</v>
      </c>
      <c r="M113" s="2" t="s">
        <v>910</v>
      </c>
      <c r="N113" s="2" t="s">
        <v>218</v>
      </c>
      <c r="Q113" s="1">
        <v>4.5532636851986401E+25</v>
      </c>
      <c r="R113" s="2">
        <v>27</v>
      </c>
      <c r="S113" s="2" t="s">
        <v>1485</v>
      </c>
      <c r="T113" s="2" t="s">
        <v>1486</v>
      </c>
      <c r="U113" s="2" t="s">
        <v>218</v>
      </c>
      <c r="X113" s="1">
        <v>3.0773419376539001E+25</v>
      </c>
      <c r="Y113" s="2">
        <v>27</v>
      </c>
      <c r="Z113" s="2" t="s">
        <v>2040</v>
      </c>
      <c r="AA113" s="2" t="s">
        <v>945</v>
      </c>
      <c r="AB113" s="2" t="s">
        <v>218</v>
      </c>
    </row>
    <row r="114" spans="3:28">
      <c r="C114" s="1">
        <v>4.0503592484249296E+25</v>
      </c>
      <c r="D114" s="2">
        <v>27</v>
      </c>
      <c r="E114" s="2" t="s">
        <v>221</v>
      </c>
      <c r="F114" s="2" t="s">
        <v>1253</v>
      </c>
      <c r="G114" s="2" t="s">
        <v>222</v>
      </c>
      <c r="J114" s="1">
        <v>2.4697154081552599E+25</v>
      </c>
      <c r="K114" s="2">
        <v>27</v>
      </c>
      <c r="L114" s="2" t="s">
        <v>918</v>
      </c>
      <c r="M114" s="2" t="s">
        <v>773</v>
      </c>
      <c r="N114" s="2" t="s">
        <v>220</v>
      </c>
      <c r="Q114" s="1">
        <v>4.4817119901454803E+25</v>
      </c>
      <c r="R114" s="2">
        <v>27</v>
      </c>
      <c r="S114" s="2" t="s">
        <v>1487</v>
      </c>
      <c r="T114" s="2" t="s">
        <v>1111</v>
      </c>
      <c r="U114" s="2" t="s">
        <v>220</v>
      </c>
      <c r="X114" s="1">
        <v>3.02561799946559E+25</v>
      </c>
      <c r="Y114" s="2">
        <v>27</v>
      </c>
      <c r="Z114" s="2" t="s">
        <v>2041</v>
      </c>
      <c r="AA114" s="2" t="s">
        <v>1179</v>
      </c>
      <c r="AB114" s="2" t="s">
        <v>220</v>
      </c>
    </row>
    <row r="115" spans="3:28">
      <c r="C115" s="1">
        <v>4.2870709451476802E+25</v>
      </c>
      <c r="D115" s="2">
        <v>27</v>
      </c>
      <c r="E115" s="2" t="s">
        <v>223</v>
      </c>
      <c r="F115" s="2" t="s">
        <v>938</v>
      </c>
      <c r="G115" s="2" t="s">
        <v>224</v>
      </c>
      <c r="J115" s="1">
        <v>2.4472231796357101E+25</v>
      </c>
      <c r="K115" s="2">
        <v>27</v>
      </c>
      <c r="L115" s="2" t="s">
        <v>919</v>
      </c>
      <c r="M115" s="2" t="s">
        <v>920</v>
      </c>
      <c r="N115" s="2" t="s">
        <v>222</v>
      </c>
      <c r="Q115" s="1">
        <v>4.5313312725722804E+25</v>
      </c>
      <c r="R115" s="2">
        <v>27</v>
      </c>
      <c r="S115" s="2" t="s">
        <v>1488</v>
      </c>
      <c r="T115" s="2" t="s">
        <v>1451</v>
      </c>
      <c r="U115" s="2" t="s">
        <v>222</v>
      </c>
      <c r="X115" s="1">
        <v>3.0391999832875801E+25</v>
      </c>
      <c r="Y115" s="2">
        <v>27</v>
      </c>
      <c r="Z115" s="2" t="s">
        <v>2042</v>
      </c>
      <c r="AA115" s="2" t="s">
        <v>1222</v>
      </c>
      <c r="AB115" s="2" t="s">
        <v>222</v>
      </c>
    </row>
    <row r="116" spans="3:28">
      <c r="C116" s="1">
        <v>4.2435554649243904E+25</v>
      </c>
      <c r="D116" s="2">
        <v>27</v>
      </c>
      <c r="E116" s="2" t="s">
        <v>225</v>
      </c>
      <c r="F116" s="2" t="s">
        <v>1426</v>
      </c>
      <c r="G116" s="2" t="s">
        <v>226</v>
      </c>
      <c r="J116" s="1">
        <v>2.60345476612081E+25</v>
      </c>
      <c r="K116" s="2">
        <v>27</v>
      </c>
      <c r="L116" s="2" t="s">
        <v>921</v>
      </c>
      <c r="M116" s="2" t="s">
        <v>922</v>
      </c>
      <c r="N116" s="2" t="s">
        <v>224</v>
      </c>
      <c r="Q116" s="1">
        <v>4.77679506219141E+25</v>
      </c>
      <c r="R116" s="2">
        <v>27</v>
      </c>
      <c r="S116" s="2" t="s">
        <v>1489</v>
      </c>
      <c r="T116" s="2" t="s">
        <v>1153</v>
      </c>
      <c r="U116" s="2" t="s">
        <v>224</v>
      </c>
      <c r="X116" s="1">
        <v>3.2119325094708199E+25</v>
      </c>
      <c r="Y116" s="2">
        <v>27</v>
      </c>
      <c r="Z116" s="2" t="s">
        <v>2043</v>
      </c>
      <c r="AA116" s="2" t="s">
        <v>1230</v>
      </c>
      <c r="AB116" s="2" t="s">
        <v>224</v>
      </c>
    </row>
    <row r="117" spans="3:28">
      <c r="C117" s="1">
        <v>3.8962807070819101E+25</v>
      </c>
      <c r="D117" s="2">
        <v>27</v>
      </c>
      <c r="E117" s="2" t="s">
        <v>227</v>
      </c>
      <c r="F117" s="2" t="s">
        <v>1861</v>
      </c>
      <c r="G117" s="2" t="s">
        <v>228</v>
      </c>
      <c r="J117" s="1">
        <v>2.5675419785037899E+25</v>
      </c>
      <c r="K117" s="2">
        <v>27</v>
      </c>
      <c r="L117" s="2" t="s">
        <v>923</v>
      </c>
      <c r="M117" s="2" t="s">
        <v>876</v>
      </c>
      <c r="N117" s="2" t="s">
        <v>226</v>
      </c>
      <c r="Q117" s="1">
        <v>4.8423845457065598E+25</v>
      </c>
      <c r="R117" s="2">
        <v>27</v>
      </c>
      <c r="S117" s="2" t="s">
        <v>1490</v>
      </c>
      <c r="T117" s="2" t="s">
        <v>1491</v>
      </c>
      <c r="U117" s="2" t="s">
        <v>226</v>
      </c>
      <c r="X117" s="1">
        <v>3.3218295501050201E+25</v>
      </c>
      <c r="Y117" s="2">
        <v>27</v>
      </c>
      <c r="Z117" s="2" t="s">
        <v>2044</v>
      </c>
      <c r="AA117" s="2" t="s">
        <v>1182</v>
      </c>
      <c r="AB117" s="2" t="s">
        <v>226</v>
      </c>
    </row>
    <row r="118" spans="3:28">
      <c r="C118" s="1">
        <v>3.8809361366758598E+25</v>
      </c>
      <c r="D118" s="2">
        <v>27</v>
      </c>
      <c r="E118" s="2" t="s">
        <v>229</v>
      </c>
      <c r="F118" s="2" t="s">
        <v>1415</v>
      </c>
      <c r="G118" s="2" t="s">
        <v>230</v>
      </c>
      <c r="J118" s="1">
        <v>2.3294374715400798E+25</v>
      </c>
      <c r="K118" s="2">
        <v>27</v>
      </c>
      <c r="L118" s="2" t="s">
        <v>924</v>
      </c>
      <c r="M118" s="2" t="s">
        <v>925</v>
      </c>
      <c r="N118" s="2" t="s">
        <v>228</v>
      </c>
      <c r="Q118" s="1">
        <v>4.3910094875981503E+25</v>
      </c>
      <c r="R118" s="2">
        <v>27</v>
      </c>
      <c r="S118" s="2" t="s">
        <v>1492</v>
      </c>
      <c r="T118" s="2" t="s">
        <v>1493</v>
      </c>
      <c r="U118" s="2" t="s">
        <v>228</v>
      </c>
      <c r="X118" s="1">
        <v>3.0885497586915199E+25</v>
      </c>
      <c r="Y118" s="2">
        <v>27</v>
      </c>
      <c r="Z118" s="2" t="s">
        <v>2045</v>
      </c>
      <c r="AA118" s="2" t="s">
        <v>840</v>
      </c>
      <c r="AB118" s="2" t="s">
        <v>228</v>
      </c>
    </row>
    <row r="119" spans="3:28">
      <c r="C119" s="1">
        <v>4.6162202151071197E+25</v>
      </c>
      <c r="D119" s="2">
        <v>27</v>
      </c>
      <c r="E119" s="2" t="s">
        <v>231</v>
      </c>
      <c r="F119" s="2" t="s">
        <v>1044</v>
      </c>
      <c r="G119" s="2" t="s">
        <v>232</v>
      </c>
      <c r="J119" s="1">
        <v>2.30433859878649E+25</v>
      </c>
      <c r="K119" s="2">
        <v>27</v>
      </c>
      <c r="L119" s="2" t="s">
        <v>926</v>
      </c>
      <c r="M119" s="2" t="s">
        <v>927</v>
      </c>
      <c r="N119" s="2" t="s">
        <v>230</v>
      </c>
      <c r="Q119" s="1">
        <v>4.7548783801471099E+25</v>
      </c>
      <c r="R119" s="2">
        <v>27</v>
      </c>
      <c r="S119" s="2" t="s">
        <v>1494</v>
      </c>
      <c r="T119" s="2" t="s">
        <v>1062</v>
      </c>
      <c r="U119" s="2" t="s">
        <v>230</v>
      </c>
      <c r="X119" s="1">
        <v>3.3947518163264201E+25</v>
      </c>
      <c r="Y119" s="2">
        <v>27</v>
      </c>
      <c r="Z119" s="2" t="s">
        <v>2046</v>
      </c>
      <c r="AA119" s="2" t="s">
        <v>1167</v>
      </c>
      <c r="AB119" s="2" t="s">
        <v>230</v>
      </c>
    </row>
    <row r="120" spans="3:28">
      <c r="C120" s="1">
        <v>3.9518784880653002E+25</v>
      </c>
      <c r="D120" s="2">
        <v>27</v>
      </c>
      <c r="E120" s="2" t="s">
        <v>233</v>
      </c>
      <c r="F120" s="2" t="s">
        <v>1019</v>
      </c>
      <c r="G120" s="2" t="s">
        <v>234</v>
      </c>
      <c r="J120" s="1">
        <v>2.83073539072112E+25</v>
      </c>
      <c r="K120" s="2">
        <v>27</v>
      </c>
      <c r="L120" s="2" t="s">
        <v>928</v>
      </c>
      <c r="M120" s="2" t="s">
        <v>929</v>
      </c>
      <c r="N120" s="2" t="s">
        <v>232</v>
      </c>
      <c r="Q120" s="1">
        <v>5.3680707902234799E+25</v>
      </c>
      <c r="R120" s="2">
        <v>27</v>
      </c>
      <c r="S120" s="2" t="s">
        <v>1495</v>
      </c>
      <c r="T120" s="2" t="s">
        <v>1432</v>
      </c>
      <c r="U120" s="2" t="s">
        <v>232</v>
      </c>
      <c r="X120" s="1">
        <v>3.8574043091189598E+25</v>
      </c>
      <c r="Y120" s="2">
        <v>27</v>
      </c>
      <c r="Z120" s="2" t="s">
        <v>2047</v>
      </c>
      <c r="AA120" s="2" t="s">
        <v>1037</v>
      </c>
      <c r="AB120" s="2" t="s">
        <v>232</v>
      </c>
    </row>
    <row r="121" spans="3:28">
      <c r="C121" s="1">
        <v>4.7271241976842303E+25</v>
      </c>
      <c r="D121" s="2">
        <v>27</v>
      </c>
      <c r="E121" s="2" t="s">
        <v>235</v>
      </c>
      <c r="F121" s="2" t="s">
        <v>1813</v>
      </c>
      <c r="G121" s="2" t="s">
        <v>236</v>
      </c>
      <c r="J121" s="1">
        <v>2.59859674808335E+25</v>
      </c>
      <c r="K121" s="2">
        <v>27</v>
      </c>
      <c r="L121" s="2" t="s">
        <v>930</v>
      </c>
      <c r="M121" s="2" t="s">
        <v>922</v>
      </c>
      <c r="N121" s="2" t="s">
        <v>234</v>
      </c>
      <c r="Q121" s="1">
        <v>4.5335089652936799E+25</v>
      </c>
      <c r="R121" s="2">
        <v>27</v>
      </c>
      <c r="S121" s="2" t="s">
        <v>1496</v>
      </c>
      <c r="T121" s="2" t="s">
        <v>1451</v>
      </c>
      <c r="U121" s="2" t="s">
        <v>234</v>
      </c>
      <c r="X121" s="1">
        <v>3.26022159942918E+25</v>
      </c>
      <c r="Y121" s="2">
        <v>27</v>
      </c>
      <c r="Z121" s="2" t="s">
        <v>2048</v>
      </c>
      <c r="AA121" s="2" t="s">
        <v>2049</v>
      </c>
      <c r="AB121" s="2" t="s">
        <v>234</v>
      </c>
    </row>
    <row r="122" spans="3:28">
      <c r="C122" s="1">
        <v>5.5641137696698402E+25</v>
      </c>
      <c r="D122" s="2">
        <v>27</v>
      </c>
      <c r="E122" s="2" t="s">
        <v>237</v>
      </c>
      <c r="F122" s="2" t="s">
        <v>1584</v>
      </c>
      <c r="G122" s="2" t="s">
        <v>238</v>
      </c>
      <c r="J122" s="1">
        <v>3.1643009191019299E+25</v>
      </c>
      <c r="K122" s="2">
        <v>27</v>
      </c>
      <c r="L122" s="2" t="s">
        <v>931</v>
      </c>
      <c r="M122" s="2" t="s">
        <v>932</v>
      </c>
      <c r="N122" s="2" t="s">
        <v>236</v>
      </c>
      <c r="Q122" s="1">
        <v>4.9086989277709603E+25</v>
      </c>
      <c r="R122" s="2">
        <v>27</v>
      </c>
      <c r="S122" s="2" t="s">
        <v>1497</v>
      </c>
      <c r="T122" s="2" t="s">
        <v>1001</v>
      </c>
      <c r="U122" s="2" t="s">
        <v>236</v>
      </c>
      <c r="X122" s="1">
        <v>3.50022847897255E+25</v>
      </c>
      <c r="Y122" s="2">
        <v>27</v>
      </c>
      <c r="Z122" s="2" t="s">
        <v>2050</v>
      </c>
      <c r="AA122" s="2" t="s">
        <v>1326</v>
      </c>
      <c r="AB122" s="2" t="s">
        <v>236</v>
      </c>
    </row>
    <row r="123" spans="3:28">
      <c r="C123" s="1">
        <v>4.8489721259397097E+25</v>
      </c>
      <c r="D123" s="2">
        <v>27</v>
      </c>
      <c r="E123" s="2" t="s">
        <v>239</v>
      </c>
      <c r="F123" s="2" t="s">
        <v>1067</v>
      </c>
      <c r="G123" s="2" t="s">
        <v>240</v>
      </c>
      <c r="J123" s="1">
        <v>4.18845790386767E+25</v>
      </c>
      <c r="K123" s="2">
        <v>27</v>
      </c>
      <c r="L123" s="2" t="s">
        <v>933</v>
      </c>
      <c r="M123" s="2" t="s">
        <v>934</v>
      </c>
      <c r="N123" s="2" t="s">
        <v>238</v>
      </c>
      <c r="Q123" s="1">
        <v>5.1943283879433096E+25</v>
      </c>
      <c r="R123" s="2">
        <v>27</v>
      </c>
      <c r="S123" s="2" t="s">
        <v>1498</v>
      </c>
      <c r="T123" s="2" t="s">
        <v>997</v>
      </c>
      <c r="U123" s="2" t="s">
        <v>238</v>
      </c>
      <c r="X123" s="1">
        <v>3.7185330000952001E+25</v>
      </c>
      <c r="Y123" s="2">
        <v>27</v>
      </c>
      <c r="Z123" s="2" t="s">
        <v>2051</v>
      </c>
      <c r="AA123" s="2" t="s">
        <v>1161</v>
      </c>
      <c r="AB123" s="2" t="s">
        <v>238</v>
      </c>
    </row>
    <row r="124" spans="3:28">
      <c r="C124" s="1">
        <v>5.57179264051345E+25</v>
      </c>
      <c r="D124" s="2">
        <v>27</v>
      </c>
      <c r="E124" s="2" t="s">
        <v>241</v>
      </c>
      <c r="F124" s="2" t="s">
        <v>1430</v>
      </c>
      <c r="G124" s="2" t="s">
        <v>242</v>
      </c>
      <c r="J124" s="1">
        <v>3.6934939466485199E+25</v>
      </c>
      <c r="K124" s="2">
        <v>27</v>
      </c>
      <c r="L124" s="2" t="s">
        <v>935</v>
      </c>
      <c r="M124" s="2" t="s">
        <v>936</v>
      </c>
      <c r="N124" s="2" t="s">
        <v>240</v>
      </c>
      <c r="Q124" s="1">
        <v>4.7581993598871002E+25</v>
      </c>
      <c r="R124" s="2">
        <v>27</v>
      </c>
      <c r="S124" s="2" t="s">
        <v>1499</v>
      </c>
      <c r="T124" s="2" t="s">
        <v>1479</v>
      </c>
      <c r="U124" s="2" t="s">
        <v>240</v>
      </c>
      <c r="X124" s="1">
        <v>3.4442767377479198E+25</v>
      </c>
      <c r="Y124" s="2">
        <v>27</v>
      </c>
      <c r="Z124" s="2" t="s">
        <v>2052</v>
      </c>
      <c r="AA124" s="2" t="s">
        <v>966</v>
      </c>
      <c r="AB124" s="2" t="s">
        <v>240</v>
      </c>
    </row>
    <row r="125" spans="3:28">
      <c r="C125" s="1">
        <v>5.26123896577503E+25</v>
      </c>
      <c r="D125" s="2">
        <v>27</v>
      </c>
      <c r="E125" s="2" t="s">
        <v>243</v>
      </c>
      <c r="F125" s="2" t="s">
        <v>1575</v>
      </c>
      <c r="G125" s="2" t="s">
        <v>244</v>
      </c>
      <c r="J125" s="1">
        <v>4.2948004472776198E+25</v>
      </c>
      <c r="K125" s="2">
        <v>27</v>
      </c>
      <c r="L125" s="2" t="s">
        <v>937</v>
      </c>
      <c r="M125" s="2" t="s">
        <v>938</v>
      </c>
      <c r="N125" s="2" t="s">
        <v>242</v>
      </c>
      <c r="Q125" s="1">
        <v>5.2548981460183104E+25</v>
      </c>
      <c r="R125" s="2">
        <v>27</v>
      </c>
      <c r="S125" s="2" t="s">
        <v>1500</v>
      </c>
      <c r="T125" s="2" t="s">
        <v>1501</v>
      </c>
      <c r="U125" s="2" t="s">
        <v>242</v>
      </c>
      <c r="X125" s="1">
        <v>3.8293404010643999E+25</v>
      </c>
      <c r="Y125" s="2">
        <v>27</v>
      </c>
      <c r="Z125" s="2" t="s">
        <v>2053</v>
      </c>
      <c r="AA125" s="2" t="s">
        <v>1053</v>
      </c>
      <c r="AB125" s="2" t="s">
        <v>242</v>
      </c>
    </row>
    <row r="126" spans="3:28">
      <c r="C126" s="1">
        <v>5.1854263195229299E+25</v>
      </c>
      <c r="D126" s="2">
        <v>27</v>
      </c>
      <c r="E126" s="2" t="s">
        <v>245</v>
      </c>
      <c r="F126" s="2" t="s">
        <v>997</v>
      </c>
      <c r="G126" s="2" t="s">
        <v>246</v>
      </c>
      <c r="J126" s="1">
        <v>4.1914234082260698E+25</v>
      </c>
      <c r="K126" s="2">
        <v>27</v>
      </c>
      <c r="L126" s="2" t="s">
        <v>939</v>
      </c>
      <c r="M126" s="2" t="s">
        <v>934</v>
      </c>
      <c r="N126" s="2" t="s">
        <v>244</v>
      </c>
      <c r="Q126" s="1">
        <v>4.7531424565666801E+25</v>
      </c>
      <c r="R126" s="2">
        <v>27</v>
      </c>
      <c r="S126" s="2" t="s">
        <v>1502</v>
      </c>
      <c r="T126" s="2" t="s">
        <v>1062</v>
      </c>
      <c r="U126" s="2" t="s">
        <v>244</v>
      </c>
      <c r="X126" s="1">
        <v>3.3972842108673901E+25</v>
      </c>
      <c r="Y126" s="2">
        <v>27</v>
      </c>
      <c r="Z126" s="2" t="s">
        <v>2054</v>
      </c>
      <c r="AA126" s="2" t="s">
        <v>1274</v>
      </c>
      <c r="AB126" s="2" t="s">
        <v>244</v>
      </c>
    </row>
    <row r="127" spans="3:28">
      <c r="C127" s="1">
        <v>5.5399799218562704E+25</v>
      </c>
      <c r="D127" s="2">
        <v>27</v>
      </c>
      <c r="E127" s="2" t="s">
        <v>247</v>
      </c>
      <c r="F127" s="2" t="s">
        <v>1198</v>
      </c>
      <c r="G127" s="2" t="s">
        <v>248</v>
      </c>
      <c r="J127" s="1">
        <v>4.1231403644791401E+25</v>
      </c>
      <c r="K127" s="2">
        <v>27</v>
      </c>
      <c r="L127" s="2" t="s">
        <v>940</v>
      </c>
      <c r="M127" s="2" t="s">
        <v>941</v>
      </c>
      <c r="N127" s="2" t="s">
        <v>246</v>
      </c>
      <c r="Q127" s="1">
        <v>4.5833155093947801E+25</v>
      </c>
      <c r="R127" s="2">
        <v>27</v>
      </c>
      <c r="S127" s="2" t="s">
        <v>1503</v>
      </c>
      <c r="T127" s="2" t="s">
        <v>1206</v>
      </c>
      <c r="U127" s="2" t="s">
        <v>246</v>
      </c>
      <c r="X127" s="1">
        <v>3.2233790829668899E+25</v>
      </c>
      <c r="Y127" s="2">
        <v>27</v>
      </c>
      <c r="Z127" s="2" t="s">
        <v>2055</v>
      </c>
      <c r="AA127" s="2" t="s">
        <v>1021</v>
      </c>
      <c r="AB127" s="2" t="s">
        <v>246</v>
      </c>
    </row>
    <row r="128" spans="3:28">
      <c r="C128" s="1">
        <v>4.5222967741320496E+25</v>
      </c>
      <c r="D128" s="2">
        <v>27</v>
      </c>
      <c r="E128" s="2" t="s">
        <v>249</v>
      </c>
      <c r="F128" s="2" t="s">
        <v>1455</v>
      </c>
      <c r="G128" s="2" t="s">
        <v>250</v>
      </c>
      <c r="J128" s="1">
        <v>4.2702376097677397E+25</v>
      </c>
      <c r="K128" s="2">
        <v>27</v>
      </c>
      <c r="L128" s="2" t="s">
        <v>942</v>
      </c>
      <c r="M128" s="2" t="s">
        <v>943</v>
      </c>
      <c r="N128" s="2" t="s">
        <v>248</v>
      </c>
      <c r="Q128" s="1">
        <v>5.1259695429991103E+25</v>
      </c>
      <c r="R128" s="2">
        <v>27</v>
      </c>
      <c r="S128" s="2" t="s">
        <v>1504</v>
      </c>
      <c r="T128" s="2" t="s">
        <v>1505</v>
      </c>
      <c r="U128" s="2" t="s">
        <v>248</v>
      </c>
      <c r="X128" s="1">
        <v>3.58839526592188E+25</v>
      </c>
      <c r="Y128" s="2">
        <v>27</v>
      </c>
      <c r="Z128" s="2" t="s">
        <v>2056</v>
      </c>
      <c r="AA128" s="2" t="s">
        <v>1241</v>
      </c>
      <c r="AB128" s="2" t="s">
        <v>248</v>
      </c>
    </row>
    <row r="129" spans="3:28">
      <c r="C129" s="1">
        <v>4.9431397085321397E+25</v>
      </c>
      <c r="D129" s="2">
        <v>27</v>
      </c>
      <c r="E129" s="2" t="s">
        <v>251</v>
      </c>
      <c r="F129" s="2" t="s">
        <v>1718</v>
      </c>
      <c r="G129" s="2" t="s">
        <v>252</v>
      </c>
      <c r="J129" s="1">
        <v>3.08258419354126E+25</v>
      </c>
      <c r="K129" s="2">
        <v>27</v>
      </c>
      <c r="L129" s="2" t="s">
        <v>944</v>
      </c>
      <c r="M129" s="2" t="s">
        <v>945</v>
      </c>
      <c r="N129" s="2" t="s">
        <v>250</v>
      </c>
      <c r="Q129" s="1">
        <v>4.5450307888645396E+25</v>
      </c>
      <c r="R129" s="2">
        <v>27</v>
      </c>
      <c r="S129" s="2" t="s">
        <v>1506</v>
      </c>
      <c r="T129" s="2" t="s">
        <v>1486</v>
      </c>
      <c r="U129" s="2" t="s">
        <v>250</v>
      </c>
      <c r="X129" s="1">
        <v>3.2110594702545001E+25</v>
      </c>
      <c r="Y129" s="2">
        <v>27</v>
      </c>
      <c r="Z129" s="2" t="s">
        <v>2057</v>
      </c>
      <c r="AA129" s="2" t="s">
        <v>1230</v>
      </c>
      <c r="AB129" s="2" t="s">
        <v>250</v>
      </c>
    </row>
    <row r="130" spans="3:28">
      <c r="C130" s="1">
        <v>4.4655188868048396E+25</v>
      </c>
      <c r="D130" s="2">
        <v>27</v>
      </c>
      <c r="E130" s="2" t="s">
        <v>253</v>
      </c>
      <c r="F130" s="2" t="s">
        <v>1482</v>
      </c>
      <c r="G130" s="2" t="s">
        <v>254</v>
      </c>
      <c r="J130" s="1">
        <v>3.3120810918396002E+25</v>
      </c>
      <c r="K130" s="2">
        <v>27</v>
      </c>
      <c r="L130" s="2" t="s">
        <v>946</v>
      </c>
      <c r="M130" s="2" t="s">
        <v>947</v>
      </c>
      <c r="N130" s="2" t="s">
        <v>252</v>
      </c>
      <c r="Q130" s="1">
        <v>5.0911269633053004E+25</v>
      </c>
      <c r="R130" s="2">
        <v>27</v>
      </c>
      <c r="S130" s="2" t="s">
        <v>1507</v>
      </c>
      <c r="T130" s="2" t="s">
        <v>1077</v>
      </c>
      <c r="U130" s="2" t="s">
        <v>252</v>
      </c>
      <c r="X130" s="1">
        <v>3.5615351356841601E+25</v>
      </c>
      <c r="Y130" s="2">
        <v>27</v>
      </c>
      <c r="Z130" s="2" t="s">
        <v>2058</v>
      </c>
      <c r="AA130" s="2" t="s">
        <v>1187</v>
      </c>
      <c r="AB130" s="2" t="s">
        <v>252</v>
      </c>
    </row>
    <row r="131" spans="3:28">
      <c r="C131" s="1">
        <v>5.8228713268154196E+25</v>
      </c>
      <c r="D131" s="2">
        <v>27</v>
      </c>
      <c r="E131" s="2" t="s">
        <v>255</v>
      </c>
      <c r="F131" s="2" t="s">
        <v>1651</v>
      </c>
      <c r="G131" s="2" t="s">
        <v>256</v>
      </c>
      <c r="J131" s="1">
        <v>3.2014935719279699E+25</v>
      </c>
      <c r="K131" s="2">
        <v>27</v>
      </c>
      <c r="L131" s="2" t="s">
        <v>948</v>
      </c>
      <c r="M131" s="2" t="s">
        <v>949</v>
      </c>
      <c r="N131" s="2" t="s">
        <v>254</v>
      </c>
      <c r="Q131" s="1">
        <v>4.6010179123115196E+25</v>
      </c>
      <c r="R131" s="2">
        <v>27</v>
      </c>
      <c r="S131" s="2" t="s">
        <v>1508</v>
      </c>
      <c r="T131" s="2" t="s">
        <v>1509</v>
      </c>
      <c r="U131" s="2" t="s">
        <v>254</v>
      </c>
      <c r="X131" s="1">
        <v>3.2249475710789599E+25</v>
      </c>
      <c r="Y131" s="2">
        <v>27</v>
      </c>
      <c r="Z131" s="2" t="s">
        <v>2059</v>
      </c>
      <c r="AA131" s="2" t="s">
        <v>1021</v>
      </c>
      <c r="AB131" s="2" t="s">
        <v>254</v>
      </c>
    </row>
    <row r="132" spans="3:28">
      <c r="C132" s="1">
        <v>5.4114123508002502E+25</v>
      </c>
      <c r="D132" s="2">
        <v>27</v>
      </c>
      <c r="E132" s="2" t="s">
        <v>257</v>
      </c>
      <c r="F132" s="2" t="s">
        <v>1545</v>
      </c>
      <c r="G132" s="2" t="s">
        <v>258</v>
      </c>
      <c r="J132" s="1">
        <v>4.6583663666331803E+25</v>
      </c>
      <c r="K132" s="2">
        <v>27</v>
      </c>
      <c r="L132" s="2" t="s">
        <v>950</v>
      </c>
      <c r="M132" s="2" t="s">
        <v>951</v>
      </c>
      <c r="N132" s="2" t="s">
        <v>256</v>
      </c>
      <c r="Q132" s="1">
        <v>5.1436777261711404E+25</v>
      </c>
      <c r="R132" s="2">
        <v>27</v>
      </c>
      <c r="S132" s="2" t="s">
        <v>1510</v>
      </c>
      <c r="T132" s="2" t="s">
        <v>1511</v>
      </c>
      <c r="U132" s="2" t="s">
        <v>256</v>
      </c>
      <c r="X132" s="1">
        <v>3.6299015285540501E+25</v>
      </c>
      <c r="Y132" s="2">
        <v>27</v>
      </c>
      <c r="Z132" s="2" t="s">
        <v>2060</v>
      </c>
      <c r="AA132" s="2" t="s">
        <v>1388</v>
      </c>
      <c r="AB132" s="2" t="s">
        <v>256</v>
      </c>
    </row>
    <row r="133" spans="3:28">
      <c r="C133" s="1">
        <v>5.2773144850137803E+25</v>
      </c>
      <c r="D133" s="2">
        <v>27</v>
      </c>
      <c r="E133" s="2" t="s">
        <v>259</v>
      </c>
      <c r="F133" s="2" t="s">
        <v>1471</v>
      </c>
      <c r="G133" s="2" t="s">
        <v>260</v>
      </c>
      <c r="J133" s="1">
        <v>4.3211353084721896E+25</v>
      </c>
      <c r="K133" s="2">
        <v>27</v>
      </c>
      <c r="L133" s="2" t="s">
        <v>952</v>
      </c>
      <c r="M133" s="2" t="s">
        <v>953</v>
      </c>
      <c r="N133" s="2" t="s">
        <v>258</v>
      </c>
      <c r="Q133" s="1">
        <v>4.74558665025636E+25</v>
      </c>
      <c r="R133" s="2">
        <v>27</v>
      </c>
      <c r="S133" s="2" t="s">
        <v>1512</v>
      </c>
      <c r="T133" s="2" t="s">
        <v>1062</v>
      </c>
      <c r="U133" s="2" t="s">
        <v>258</v>
      </c>
      <c r="X133" s="1">
        <v>3.35036880467473E+25</v>
      </c>
      <c r="Y133" s="2">
        <v>27</v>
      </c>
      <c r="Z133" s="2" t="s">
        <v>2061</v>
      </c>
      <c r="AA133" s="2" t="s">
        <v>2062</v>
      </c>
      <c r="AB133" s="2" t="s">
        <v>258</v>
      </c>
    </row>
    <row r="134" spans="3:28">
      <c r="C134" s="1">
        <v>5.4642817778409696E+25</v>
      </c>
      <c r="D134" s="2">
        <v>27</v>
      </c>
      <c r="E134" s="2" t="s">
        <v>261</v>
      </c>
      <c r="F134" s="2" t="s">
        <v>1683</v>
      </c>
      <c r="G134" s="2" t="s">
        <v>262</v>
      </c>
      <c r="J134" s="1">
        <v>4.1926121607702498E+25</v>
      </c>
      <c r="K134" s="2">
        <v>27</v>
      </c>
      <c r="L134" s="2" t="s">
        <v>954</v>
      </c>
      <c r="M134" s="2" t="s">
        <v>934</v>
      </c>
      <c r="N134" s="2" t="s">
        <v>260</v>
      </c>
      <c r="Q134" s="1">
        <v>4.51557159608109E+25</v>
      </c>
      <c r="R134" s="2">
        <v>27</v>
      </c>
      <c r="S134" s="2" t="s">
        <v>1513</v>
      </c>
      <c r="T134" s="2" t="s">
        <v>1455</v>
      </c>
      <c r="U134" s="2" t="s">
        <v>260</v>
      </c>
      <c r="X134" s="1">
        <v>3.19366307330561E+25</v>
      </c>
      <c r="Y134" s="2">
        <v>27</v>
      </c>
      <c r="Z134" s="2" t="s">
        <v>2063</v>
      </c>
      <c r="AA134" s="2" t="s">
        <v>1219</v>
      </c>
      <c r="AB134" s="2" t="s">
        <v>260</v>
      </c>
    </row>
    <row r="135" spans="3:28">
      <c r="C135" s="1">
        <v>4.6724205163676696E+25</v>
      </c>
      <c r="D135" s="2">
        <v>27</v>
      </c>
      <c r="E135" s="2" t="s">
        <v>263</v>
      </c>
      <c r="F135" s="2" t="s">
        <v>989</v>
      </c>
      <c r="G135" s="2" t="s">
        <v>264</v>
      </c>
      <c r="J135" s="1">
        <v>3.9237358251466097E+25</v>
      </c>
      <c r="K135" s="2">
        <v>27</v>
      </c>
      <c r="L135" s="2" t="s">
        <v>955</v>
      </c>
      <c r="M135" s="2" t="s">
        <v>956</v>
      </c>
      <c r="N135" s="2" t="s">
        <v>262</v>
      </c>
      <c r="Q135" s="1">
        <v>5.3433591232068897E+25</v>
      </c>
      <c r="R135" s="2">
        <v>27</v>
      </c>
      <c r="S135" s="2" t="s">
        <v>1514</v>
      </c>
      <c r="T135" s="2" t="s">
        <v>1515</v>
      </c>
      <c r="U135" s="2" t="s">
        <v>262</v>
      </c>
      <c r="X135" s="1">
        <v>3.8041463010844198E+25</v>
      </c>
      <c r="Y135" s="2">
        <v>27</v>
      </c>
      <c r="Z135" s="2" t="s">
        <v>2064</v>
      </c>
      <c r="AA135" s="2" t="s">
        <v>1232</v>
      </c>
      <c r="AB135" s="2" t="s">
        <v>262</v>
      </c>
    </row>
    <row r="136" spans="3:28">
      <c r="C136" s="1">
        <v>4.8927408900047702E+25</v>
      </c>
      <c r="D136" s="2">
        <v>27</v>
      </c>
      <c r="E136" s="2" t="s">
        <v>265</v>
      </c>
      <c r="F136" s="2" t="s">
        <v>1028</v>
      </c>
      <c r="G136" s="2" t="s">
        <v>266</v>
      </c>
      <c r="J136" s="1">
        <v>3.2486034922499301E+25</v>
      </c>
      <c r="K136" s="2">
        <v>27</v>
      </c>
      <c r="L136" s="2" t="s">
        <v>957</v>
      </c>
      <c r="M136" s="2" t="s">
        <v>958</v>
      </c>
      <c r="N136" s="2" t="s">
        <v>264</v>
      </c>
      <c r="Q136" s="1">
        <v>4.6392019310367904E+25</v>
      </c>
      <c r="R136" s="2">
        <v>27</v>
      </c>
      <c r="S136" s="2" t="s">
        <v>1516</v>
      </c>
      <c r="T136" s="2" t="s">
        <v>1517</v>
      </c>
      <c r="U136" s="2" t="s">
        <v>264</v>
      </c>
      <c r="X136" s="1">
        <v>3.3231582454654702E+25</v>
      </c>
      <c r="Y136" s="2">
        <v>27</v>
      </c>
      <c r="Z136" s="2" t="s">
        <v>2065</v>
      </c>
      <c r="AA136" s="2" t="s">
        <v>1182</v>
      </c>
      <c r="AB136" s="2" t="s">
        <v>264</v>
      </c>
    </row>
    <row r="137" spans="3:28">
      <c r="C137" s="1">
        <v>4.4115113380279696E+25</v>
      </c>
      <c r="D137" s="2">
        <v>27</v>
      </c>
      <c r="E137" s="2" t="s">
        <v>267</v>
      </c>
      <c r="F137" s="2" t="s">
        <v>1103</v>
      </c>
      <c r="G137" s="2" t="s">
        <v>268</v>
      </c>
      <c r="J137" s="1">
        <v>3.32718091741532E+25</v>
      </c>
      <c r="K137" s="2">
        <v>27</v>
      </c>
      <c r="L137" s="2" t="s">
        <v>959</v>
      </c>
      <c r="M137" s="2" t="s">
        <v>903</v>
      </c>
      <c r="N137" s="2" t="s">
        <v>266</v>
      </c>
      <c r="Q137" s="1">
        <v>5.0141158739405599E+25</v>
      </c>
      <c r="R137" s="2">
        <v>27</v>
      </c>
      <c r="S137" s="2" t="s">
        <v>1518</v>
      </c>
      <c r="T137" s="2" t="s">
        <v>1519</v>
      </c>
      <c r="U137" s="2" t="s">
        <v>266</v>
      </c>
      <c r="X137" s="1">
        <v>3.5984822768843598E+25</v>
      </c>
      <c r="Y137" s="2">
        <v>27</v>
      </c>
      <c r="Z137" s="2" t="s">
        <v>2066</v>
      </c>
      <c r="AA137" s="2" t="s">
        <v>1271</v>
      </c>
      <c r="AB137" s="2" t="s">
        <v>266</v>
      </c>
    </row>
    <row r="138" spans="3:28">
      <c r="C138" s="1">
        <v>4.68347512028679E+25</v>
      </c>
      <c r="D138" s="2">
        <v>27</v>
      </c>
      <c r="E138" s="2" t="s">
        <v>269</v>
      </c>
      <c r="F138" s="2" t="s">
        <v>1764</v>
      </c>
      <c r="G138" s="2" t="s">
        <v>270</v>
      </c>
      <c r="J138" s="1">
        <v>2.97297907007517E+25</v>
      </c>
      <c r="K138" s="2">
        <v>27</v>
      </c>
      <c r="L138" s="2" t="s">
        <v>960</v>
      </c>
      <c r="M138" s="2" t="s">
        <v>856</v>
      </c>
      <c r="N138" s="2" t="s">
        <v>268</v>
      </c>
      <c r="Q138" s="1">
        <v>4.5590762865117204E+25</v>
      </c>
      <c r="R138" s="2">
        <v>27</v>
      </c>
      <c r="S138" s="2" t="s">
        <v>1520</v>
      </c>
      <c r="T138" s="2" t="s">
        <v>1521</v>
      </c>
      <c r="U138" s="2" t="s">
        <v>268</v>
      </c>
      <c r="X138" s="1">
        <v>3.1700796386677599E+25</v>
      </c>
      <c r="Y138" s="2">
        <v>27</v>
      </c>
      <c r="Z138" s="2" t="s">
        <v>2067</v>
      </c>
      <c r="AA138" s="2" t="s">
        <v>1176</v>
      </c>
      <c r="AB138" s="2" t="s">
        <v>268</v>
      </c>
    </row>
    <row r="139" spans="3:28">
      <c r="C139" s="1">
        <v>4.3767618971476204E+25</v>
      </c>
      <c r="D139" s="2">
        <v>27</v>
      </c>
      <c r="E139" s="2" t="s">
        <v>271</v>
      </c>
      <c r="F139" s="2" t="s">
        <v>1169</v>
      </c>
      <c r="G139" s="2" t="s">
        <v>272</v>
      </c>
      <c r="J139" s="1">
        <v>3.0997249774880799E+25</v>
      </c>
      <c r="K139" s="2">
        <v>27</v>
      </c>
      <c r="L139" s="2" t="s">
        <v>961</v>
      </c>
      <c r="M139" s="2" t="s">
        <v>962</v>
      </c>
      <c r="N139" s="2" t="s">
        <v>270</v>
      </c>
      <c r="Q139" s="1">
        <v>5.17951008334515E+25</v>
      </c>
      <c r="R139" s="2">
        <v>27</v>
      </c>
      <c r="S139" s="2" t="s">
        <v>1522</v>
      </c>
      <c r="T139" s="2" t="s">
        <v>1071</v>
      </c>
      <c r="U139" s="2" t="s">
        <v>270</v>
      </c>
      <c r="X139" s="1">
        <v>3.6657564065803801E+25</v>
      </c>
      <c r="Y139" s="2">
        <v>27</v>
      </c>
      <c r="Z139" s="2" t="s">
        <v>2068</v>
      </c>
      <c r="AA139" s="2" t="s">
        <v>866</v>
      </c>
      <c r="AB139" s="2" t="s">
        <v>270</v>
      </c>
    </row>
    <row r="140" spans="3:28">
      <c r="C140" s="1">
        <v>5.1703642850281602E+25</v>
      </c>
      <c r="D140" s="2">
        <v>27</v>
      </c>
      <c r="E140" s="2" t="s">
        <v>273</v>
      </c>
      <c r="F140" s="2" t="s">
        <v>1131</v>
      </c>
      <c r="G140" s="2" t="s">
        <v>274</v>
      </c>
      <c r="J140" s="1">
        <v>2.9205950304446301E+25</v>
      </c>
      <c r="K140" s="2">
        <v>27</v>
      </c>
      <c r="L140" s="2" t="s">
        <v>963</v>
      </c>
      <c r="M140" s="2" t="s">
        <v>964</v>
      </c>
      <c r="N140" s="2" t="s">
        <v>272</v>
      </c>
      <c r="Q140" s="1">
        <v>4.5654520996215603E+25</v>
      </c>
      <c r="R140" s="2">
        <v>27</v>
      </c>
      <c r="S140" s="2" t="s">
        <v>1523</v>
      </c>
      <c r="T140" s="2" t="s">
        <v>1459</v>
      </c>
      <c r="U140" s="2" t="s">
        <v>272</v>
      </c>
      <c r="X140" s="1">
        <v>3.2841505530317901E+25</v>
      </c>
      <c r="Y140" s="2">
        <v>27</v>
      </c>
      <c r="Z140" s="2" t="s">
        <v>2069</v>
      </c>
      <c r="AA140" s="2" t="s">
        <v>1005</v>
      </c>
      <c r="AB140" s="2" t="s">
        <v>272</v>
      </c>
    </row>
    <row r="141" spans="3:28">
      <c r="C141" s="1">
        <v>4.6637113990072499E+25</v>
      </c>
      <c r="D141" s="2">
        <v>27</v>
      </c>
      <c r="E141" s="2" t="s">
        <v>275</v>
      </c>
      <c r="F141" s="2" t="s">
        <v>951</v>
      </c>
      <c r="G141" s="2" t="s">
        <v>276</v>
      </c>
      <c r="J141" s="1">
        <v>3.4362996045077699E+25</v>
      </c>
      <c r="K141" s="2">
        <v>27</v>
      </c>
      <c r="L141" s="2" t="s">
        <v>965</v>
      </c>
      <c r="M141" s="2" t="s">
        <v>966</v>
      </c>
      <c r="N141" s="2" t="s">
        <v>274</v>
      </c>
      <c r="Q141" s="1">
        <v>5.6461784728904398E+25</v>
      </c>
      <c r="R141" s="2">
        <v>27</v>
      </c>
      <c r="S141" s="2" t="s">
        <v>1524</v>
      </c>
      <c r="T141" s="2" t="s">
        <v>1525</v>
      </c>
      <c r="U141" s="2" t="s">
        <v>274</v>
      </c>
      <c r="X141" s="1">
        <v>4.1157178758564004E+25</v>
      </c>
      <c r="Y141" s="2">
        <v>27</v>
      </c>
      <c r="Z141" s="2" t="s">
        <v>2070</v>
      </c>
      <c r="AA141" s="2" t="s">
        <v>941</v>
      </c>
      <c r="AB141" s="2" t="s">
        <v>274</v>
      </c>
    </row>
    <row r="142" spans="3:28">
      <c r="C142" s="1">
        <v>5.1525481334337004E+25</v>
      </c>
      <c r="D142" s="2">
        <v>27</v>
      </c>
      <c r="E142" s="2" t="s">
        <v>277</v>
      </c>
      <c r="F142" s="2" t="s">
        <v>1696</v>
      </c>
      <c r="G142" s="2" t="s">
        <v>278</v>
      </c>
      <c r="J142" s="1">
        <v>3.0884375899658799E+25</v>
      </c>
      <c r="K142" s="2">
        <v>27</v>
      </c>
      <c r="L142" s="2" t="s">
        <v>967</v>
      </c>
      <c r="M142" s="2" t="s">
        <v>840</v>
      </c>
      <c r="N142" s="2" t="s">
        <v>276</v>
      </c>
      <c r="Q142" s="1">
        <v>5.3629535638434196E+25</v>
      </c>
      <c r="R142" s="2">
        <v>27</v>
      </c>
      <c r="S142" s="2" t="s">
        <v>1526</v>
      </c>
      <c r="T142" s="2" t="s">
        <v>1527</v>
      </c>
      <c r="U142" s="2" t="s">
        <v>276</v>
      </c>
      <c r="X142" s="1">
        <v>3.9388421759277396E+25</v>
      </c>
      <c r="Y142" s="2">
        <v>27</v>
      </c>
      <c r="Z142" s="2" t="s">
        <v>2071</v>
      </c>
      <c r="AA142" s="2" t="s">
        <v>1194</v>
      </c>
      <c r="AB142" s="2" t="s">
        <v>276</v>
      </c>
    </row>
    <row r="143" spans="3:28">
      <c r="C143" s="1">
        <v>4.87939372500133E+25</v>
      </c>
      <c r="D143" s="2">
        <v>27</v>
      </c>
      <c r="E143" s="2" t="s">
        <v>279</v>
      </c>
      <c r="F143" s="2" t="s">
        <v>1780</v>
      </c>
      <c r="G143" s="2" t="s">
        <v>280</v>
      </c>
      <c r="J143" s="1">
        <v>3.41257063641742E+25</v>
      </c>
      <c r="K143" s="2">
        <v>27</v>
      </c>
      <c r="L143" s="2" t="s">
        <v>968</v>
      </c>
      <c r="M143" s="2" t="s">
        <v>969</v>
      </c>
      <c r="N143" s="2" t="s">
        <v>278</v>
      </c>
      <c r="Q143" s="1">
        <v>5.9279447273800003E+25</v>
      </c>
      <c r="R143" s="2">
        <v>27</v>
      </c>
      <c r="S143" s="2" t="s">
        <v>1528</v>
      </c>
      <c r="T143" s="2" t="s">
        <v>1529</v>
      </c>
      <c r="U143" s="2" t="s">
        <v>278</v>
      </c>
      <c r="X143" s="1">
        <v>4.3781671096315896E+25</v>
      </c>
      <c r="Y143" s="2">
        <v>27</v>
      </c>
      <c r="Z143" s="2" t="s">
        <v>2072</v>
      </c>
      <c r="AA143" s="2" t="s">
        <v>1169</v>
      </c>
      <c r="AB143" s="2" t="s">
        <v>278</v>
      </c>
    </row>
    <row r="144" spans="3:28">
      <c r="C144" s="1">
        <v>5.2107824546986198E+25</v>
      </c>
      <c r="D144" s="2">
        <v>27</v>
      </c>
      <c r="E144" s="2" t="s">
        <v>281</v>
      </c>
      <c r="F144" s="2" t="s">
        <v>1571</v>
      </c>
      <c r="G144" s="2" t="s">
        <v>282</v>
      </c>
      <c r="J144" s="1">
        <v>3.1806234792532098E+25</v>
      </c>
      <c r="K144" s="2">
        <v>27</v>
      </c>
      <c r="L144" s="2" t="s">
        <v>970</v>
      </c>
      <c r="M144" s="2" t="s">
        <v>971</v>
      </c>
      <c r="N144" s="2" t="s">
        <v>280</v>
      </c>
      <c r="Q144" s="1">
        <v>5.5776618780840196E+25</v>
      </c>
      <c r="R144" s="2">
        <v>27</v>
      </c>
      <c r="S144" s="2" t="s">
        <v>1530</v>
      </c>
      <c r="T144" s="2" t="s">
        <v>1531</v>
      </c>
      <c r="U144" s="2" t="s">
        <v>280</v>
      </c>
      <c r="X144" s="1">
        <v>4.1168574062396597E+25</v>
      </c>
      <c r="Y144" s="2">
        <v>27</v>
      </c>
      <c r="Z144" s="2" t="s">
        <v>2073</v>
      </c>
      <c r="AA144" s="2" t="s">
        <v>941</v>
      </c>
      <c r="AB144" s="2" t="s">
        <v>280</v>
      </c>
    </row>
    <row r="145" spans="3:28">
      <c r="C145" s="1">
        <v>3.9387844021188899E+25</v>
      </c>
      <c r="D145" s="2">
        <v>27</v>
      </c>
      <c r="E145" s="2" t="s">
        <v>283</v>
      </c>
      <c r="F145" s="2" t="s">
        <v>1194</v>
      </c>
      <c r="G145" s="2" t="s">
        <v>284</v>
      </c>
      <c r="J145" s="1">
        <v>3.3723186956151898E+25</v>
      </c>
      <c r="K145" s="2">
        <v>27</v>
      </c>
      <c r="L145" s="2" t="s">
        <v>972</v>
      </c>
      <c r="M145" s="2" t="s">
        <v>846</v>
      </c>
      <c r="N145" s="2" t="s">
        <v>282</v>
      </c>
      <c r="Q145" s="1">
        <v>5.3724647695759302E+25</v>
      </c>
      <c r="R145" s="2">
        <v>27</v>
      </c>
      <c r="S145" s="2" t="s">
        <v>1532</v>
      </c>
      <c r="T145" s="2" t="s">
        <v>1432</v>
      </c>
      <c r="U145" s="2" t="s">
        <v>282</v>
      </c>
      <c r="X145" s="1">
        <v>3.8328420840961302E+25</v>
      </c>
      <c r="Y145" s="2">
        <v>27</v>
      </c>
      <c r="Z145" s="2" t="s">
        <v>2074</v>
      </c>
      <c r="AA145" s="2" t="s">
        <v>1053</v>
      </c>
      <c r="AB145" s="2" t="s">
        <v>282</v>
      </c>
    </row>
    <row r="146" spans="3:28">
      <c r="C146" s="1">
        <v>5.1955804026884398E+25</v>
      </c>
      <c r="D146" s="2">
        <v>27</v>
      </c>
      <c r="E146" s="2" t="s">
        <v>285</v>
      </c>
      <c r="F146" s="2" t="s">
        <v>993</v>
      </c>
      <c r="G146" s="2" t="s">
        <v>286</v>
      </c>
      <c r="J146" s="1">
        <v>2.4934156638532499E+25</v>
      </c>
      <c r="K146" s="2">
        <v>27</v>
      </c>
      <c r="L146" s="2" t="s">
        <v>973</v>
      </c>
      <c r="M146" s="2" t="s">
        <v>974</v>
      </c>
      <c r="N146" s="2" t="s">
        <v>284</v>
      </c>
      <c r="Q146" s="1">
        <v>4.8587690383189402E+25</v>
      </c>
      <c r="R146" s="2">
        <v>27</v>
      </c>
      <c r="S146" s="2" t="s">
        <v>1533</v>
      </c>
      <c r="T146" s="2" t="s">
        <v>1484</v>
      </c>
      <c r="U146" s="2" t="s">
        <v>284</v>
      </c>
      <c r="X146" s="1">
        <v>3.56591559351257E+25</v>
      </c>
      <c r="Y146" s="2">
        <v>27</v>
      </c>
      <c r="Z146" s="2" t="s">
        <v>2075</v>
      </c>
      <c r="AA146" s="2" t="s">
        <v>2076</v>
      </c>
      <c r="AB146" s="2" t="s">
        <v>284</v>
      </c>
    </row>
    <row r="147" spans="3:28">
      <c r="C147" s="1">
        <v>6.07568547251688E+25</v>
      </c>
      <c r="D147" s="2">
        <v>27</v>
      </c>
      <c r="E147" s="2" t="s">
        <v>287</v>
      </c>
      <c r="F147" s="2" t="s">
        <v>1636</v>
      </c>
      <c r="G147" s="2" t="s">
        <v>288</v>
      </c>
      <c r="J147" s="1">
        <v>3.4933017141399902E+25</v>
      </c>
      <c r="K147" s="2">
        <v>27</v>
      </c>
      <c r="L147" s="2" t="s">
        <v>975</v>
      </c>
      <c r="M147" s="2" t="s">
        <v>976</v>
      </c>
      <c r="N147" s="2" t="s">
        <v>286</v>
      </c>
      <c r="Q147" s="1">
        <v>5.5289759551019697E+25</v>
      </c>
      <c r="R147" s="2">
        <v>27</v>
      </c>
      <c r="S147" s="2" t="s">
        <v>1534</v>
      </c>
      <c r="T147" s="2" t="s">
        <v>1535</v>
      </c>
      <c r="U147" s="2" t="s">
        <v>286</v>
      </c>
      <c r="X147" s="1">
        <v>4.1217537898670304E+25</v>
      </c>
      <c r="Y147" s="2">
        <v>27</v>
      </c>
      <c r="Z147" s="2" t="s">
        <v>2077</v>
      </c>
      <c r="AA147" s="2" t="s">
        <v>941</v>
      </c>
      <c r="AB147" s="2" t="s">
        <v>286</v>
      </c>
    </row>
    <row r="148" spans="3:28">
      <c r="C148" s="1">
        <v>4.9299484663331898E+25</v>
      </c>
      <c r="D148" s="2">
        <v>27</v>
      </c>
      <c r="E148" s="2" t="s">
        <v>289</v>
      </c>
      <c r="F148" s="2" t="s">
        <v>991</v>
      </c>
      <c r="G148" s="2" t="s">
        <v>290</v>
      </c>
      <c r="J148" s="1">
        <v>4.29862023837131E+25</v>
      </c>
      <c r="K148" s="2">
        <v>27</v>
      </c>
      <c r="L148" s="2" t="s">
        <v>977</v>
      </c>
      <c r="M148" s="2" t="s">
        <v>978</v>
      </c>
      <c r="N148" s="2" t="s">
        <v>288</v>
      </c>
      <c r="Q148" s="1">
        <v>6.57268169208309E+25</v>
      </c>
      <c r="R148" s="2">
        <v>27</v>
      </c>
      <c r="S148" s="2" t="s">
        <v>1536</v>
      </c>
      <c r="T148" s="2" t="s">
        <v>1537</v>
      </c>
      <c r="U148" s="2" t="s">
        <v>288</v>
      </c>
      <c r="X148" s="1">
        <v>4.9857518532709197E+25</v>
      </c>
      <c r="Y148" s="2">
        <v>27</v>
      </c>
      <c r="Z148" s="2" t="s">
        <v>2078</v>
      </c>
      <c r="AA148" s="2" t="s">
        <v>2079</v>
      </c>
      <c r="AB148" s="2" t="s">
        <v>288</v>
      </c>
    </row>
    <row r="149" spans="3:28">
      <c r="C149" s="1">
        <v>6.8814760124007596E+25</v>
      </c>
      <c r="D149" s="2">
        <v>27</v>
      </c>
      <c r="E149" s="2" t="s">
        <v>291</v>
      </c>
      <c r="F149" s="2" t="s">
        <v>1862</v>
      </c>
      <c r="G149" s="2" t="s">
        <v>292</v>
      </c>
      <c r="J149" s="1">
        <v>3.7939930596772602E+25</v>
      </c>
      <c r="K149" s="2">
        <v>27</v>
      </c>
      <c r="L149" s="2" t="s">
        <v>979</v>
      </c>
      <c r="M149" s="2" t="s">
        <v>980</v>
      </c>
      <c r="N149" s="2" t="s">
        <v>290</v>
      </c>
      <c r="Q149" s="1">
        <v>4.9557300594957796E+25</v>
      </c>
      <c r="R149" s="2">
        <v>27</v>
      </c>
      <c r="S149" s="2" t="s">
        <v>1538</v>
      </c>
      <c r="T149" s="2" t="s">
        <v>1539</v>
      </c>
      <c r="U149" s="2" t="s">
        <v>290</v>
      </c>
      <c r="X149" s="1">
        <v>3.81225892390636E+25</v>
      </c>
      <c r="Y149" s="2">
        <v>27</v>
      </c>
      <c r="Z149" s="2" t="s">
        <v>2080</v>
      </c>
      <c r="AA149" s="2" t="s">
        <v>1247</v>
      </c>
      <c r="AB149" s="2" t="s">
        <v>290</v>
      </c>
    </row>
    <row r="150" spans="3:28">
      <c r="C150" s="1">
        <v>6.1111173260180198E+25</v>
      </c>
      <c r="D150" s="2">
        <v>27</v>
      </c>
      <c r="E150" s="2" t="s">
        <v>293</v>
      </c>
      <c r="F150" s="2" t="s">
        <v>1863</v>
      </c>
      <c r="G150" s="2" t="s">
        <v>294</v>
      </c>
      <c r="J150" s="1">
        <v>5.5495701320610502E+25</v>
      </c>
      <c r="K150" s="2">
        <v>27</v>
      </c>
      <c r="L150" s="2" t="s">
        <v>981</v>
      </c>
      <c r="M150" s="2" t="s">
        <v>982</v>
      </c>
      <c r="N150" s="2" t="s">
        <v>292</v>
      </c>
      <c r="Q150" s="1">
        <v>5.4333674314049E+25</v>
      </c>
      <c r="R150" s="2">
        <v>27</v>
      </c>
      <c r="S150" s="2" t="s">
        <v>1540</v>
      </c>
      <c r="T150" s="2" t="s">
        <v>1541</v>
      </c>
      <c r="U150" s="2" t="s">
        <v>292</v>
      </c>
      <c r="X150" s="1">
        <v>4.14558727525682E+25</v>
      </c>
      <c r="Y150" s="2">
        <v>27</v>
      </c>
      <c r="Z150" s="2" t="s">
        <v>2081</v>
      </c>
      <c r="AA150" s="2" t="s">
        <v>2082</v>
      </c>
      <c r="AB150" s="2" t="s">
        <v>292</v>
      </c>
    </row>
    <row r="151" spans="3:28">
      <c r="C151" s="1">
        <v>4.7625102680180503E+25</v>
      </c>
      <c r="D151" s="2">
        <v>27</v>
      </c>
      <c r="E151" s="2" t="s">
        <v>295</v>
      </c>
      <c r="F151" s="2" t="s">
        <v>1479</v>
      </c>
      <c r="G151" s="2" t="s">
        <v>296</v>
      </c>
      <c r="J151" s="1">
        <v>4.1645979477321999E+25</v>
      </c>
      <c r="K151" s="2">
        <v>27</v>
      </c>
      <c r="L151" s="2" t="s">
        <v>983</v>
      </c>
      <c r="M151" s="2" t="s">
        <v>984</v>
      </c>
      <c r="N151" s="2" t="s">
        <v>294</v>
      </c>
      <c r="Q151" s="1">
        <v>6.6600921943162704E+25</v>
      </c>
      <c r="R151" s="2">
        <v>27</v>
      </c>
      <c r="S151" s="2" t="s">
        <v>1542</v>
      </c>
      <c r="T151" s="2" t="s">
        <v>1543</v>
      </c>
      <c r="U151" s="2" t="s">
        <v>294</v>
      </c>
      <c r="X151" s="1">
        <v>5.0264769113637401E+25</v>
      </c>
      <c r="Y151" s="2">
        <v>27</v>
      </c>
      <c r="Z151" s="2" t="s">
        <v>2083</v>
      </c>
      <c r="AA151" s="2" t="s">
        <v>1720</v>
      </c>
      <c r="AB151" s="2" t="s">
        <v>294</v>
      </c>
    </row>
    <row r="152" spans="3:28">
      <c r="C152" s="1">
        <v>4.4691772203355696E+25</v>
      </c>
      <c r="D152" s="2">
        <v>27</v>
      </c>
      <c r="E152" s="2" t="s">
        <v>297</v>
      </c>
      <c r="F152" s="2" t="s">
        <v>1482</v>
      </c>
      <c r="G152" s="2" t="s">
        <v>298</v>
      </c>
      <c r="J152" s="1">
        <v>3.1308687781572802E+25</v>
      </c>
      <c r="K152" s="2">
        <v>27</v>
      </c>
      <c r="L152" s="2" t="s">
        <v>985</v>
      </c>
      <c r="M152" s="2" t="s">
        <v>986</v>
      </c>
      <c r="N152" s="2" t="s">
        <v>296</v>
      </c>
      <c r="Q152" s="1">
        <v>5.40926843748352E+25</v>
      </c>
      <c r="R152" s="2">
        <v>27</v>
      </c>
      <c r="S152" s="2" t="s">
        <v>1544</v>
      </c>
      <c r="T152" s="2" t="s">
        <v>1545</v>
      </c>
      <c r="U152" s="2" t="s">
        <v>296</v>
      </c>
      <c r="X152" s="1">
        <v>4.1098464251777101E+25</v>
      </c>
      <c r="Y152" s="2">
        <v>27</v>
      </c>
      <c r="Z152" s="2" t="s">
        <v>2084</v>
      </c>
      <c r="AA152" s="2" t="s">
        <v>1122</v>
      </c>
      <c r="AB152" s="2" t="s">
        <v>296</v>
      </c>
    </row>
    <row r="153" spans="3:28">
      <c r="C153" s="1">
        <v>6.1634598662041696E+25</v>
      </c>
      <c r="D153" s="2">
        <v>27</v>
      </c>
      <c r="E153" s="2" t="s">
        <v>299</v>
      </c>
      <c r="F153" s="2" t="s">
        <v>1864</v>
      </c>
      <c r="G153" s="2" t="s">
        <v>300</v>
      </c>
      <c r="J153" s="1">
        <v>3.0062153997153002E+25</v>
      </c>
      <c r="K153" s="2">
        <v>27</v>
      </c>
      <c r="L153" s="2" t="s">
        <v>987</v>
      </c>
      <c r="M153" s="2" t="s">
        <v>870</v>
      </c>
      <c r="N153" s="2" t="s">
        <v>298</v>
      </c>
      <c r="Q153" s="1">
        <v>5.3285385181746601E+25</v>
      </c>
      <c r="R153" s="2">
        <v>27</v>
      </c>
      <c r="S153" s="2" t="s">
        <v>1546</v>
      </c>
      <c r="T153" s="2" t="s">
        <v>1547</v>
      </c>
      <c r="U153" s="2" t="s">
        <v>298</v>
      </c>
      <c r="X153" s="1">
        <v>4.0842003616482003E+25</v>
      </c>
      <c r="Y153" s="2">
        <v>27</v>
      </c>
      <c r="Z153" s="2" t="s">
        <v>2085</v>
      </c>
      <c r="AA153" s="2" t="s">
        <v>1200</v>
      </c>
      <c r="AB153" s="2" t="s">
        <v>298</v>
      </c>
    </row>
    <row r="154" spans="3:28">
      <c r="C154" s="1">
        <v>6.1336884766742503E+25</v>
      </c>
      <c r="D154" s="2">
        <v>27</v>
      </c>
      <c r="E154" s="2" t="s">
        <v>301</v>
      </c>
      <c r="F154" s="2" t="s">
        <v>1608</v>
      </c>
      <c r="G154" s="2" t="s">
        <v>302</v>
      </c>
      <c r="J154" s="1">
        <v>4.66616877740964E+25</v>
      </c>
      <c r="K154" s="2">
        <v>27</v>
      </c>
      <c r="L154" s="2" t="s">
        <v>988</v>
      </c>
      <c r="M154" s="2" t="s">
        <v>989</v>
      </c>
      <c r="N154" s="2" t="s">
        <v>300</v>
      </c>
      <c r="Q154" s="1">
        <v>6.0916152994518001E+25</v>
      </c>
      <c r="R154" s="2">
        <v>27</v>
      </c>
      <c r="S154" s="2" t="s">
        <v>1548</v>
      </c>
      <c r="T154" s="2" t="s">
        <v>1138</v>
      </c>
      <c r="U154" s="2" t="s">
        <v>300</v>
      </c>
      <c r="X154" s="1">
        <v>4.7004892143784401E+25</v>
      </c>
      <c r="Y154" s="2">
        <v>27</v>
      </c>
      <c r="Z154" s="2" t="s">
        <v>2086</v>
      </c>
      <c r="AA154" s="2" t="s">
        <v>1838</v>
      </c>
      <c r="AB154" s="2" t="s">
        <v>300</v>
      </c>
    </row>
    <row r="155" spans="3:28">
      <c r="C155" s="1">
        <v>6.4225063167778203E+25</v>
      </c>
      <c r="D155" s="2">
        <v>27</v>
      </c>
      <c r="E155" s="2" t="s">
        <v>303</v>
      </c>
      <c r="F155" s="2" t="s">
        <v>1865</v>
      </c>
      <c r="G155" s="2" t="s">
        <v>304</v>
      </c>
      <c r="J155" s="1">
        <v>4.9296572854432001E+25</v>
      </c>
      <c r="K155" s="2">
        <v>27</v>
      </c>
      <c r="L155" s="2" t="s">
        <v>990</v>
      </c>
      <c r="M155" s="2" t="s">
        <v>991</v>
      </c>
      <c r="N155" s="2" t="s">
        <v>302</v>
      </c>
      <c r="Q155" s="1">
        <v>5.72500500888109E+25</v>
      </c>
      <c r="R155" s="2">
        <v>27</v>
      </c>
      <c r="S155" s="2" t="s">
        <v>1549</v>
      </c>
      <c r="T155" s="2" t="s">
        <v>1550</v>
      </c>
      <c r="U155" s="2" t="s">
        <v>302</v>
      </c>
      <c r="X155" s="1">
        <v>4.41780008729437E+25</v>
      </c>
      <c r="Y155" s="2">
        <v>27</v>
      </c>
      <c r="Z155" s="2" t="s">
        <v>2087</v>
      </c>
      <c r="AA155" s="2" t="s">
        <v>2088</v>
      </c>
      <c r="AB155" s="2" t="s">
        <v>302</v>
      </c>
    </row>
    <row r="156" spans="3:28">
      <c r="C156" s="1">
        <v>5.5630754815632799E+25</v>
      </c>
      <c r="D156" s="2">
        <v>27</v>
      </c>
      <c r="E156" s="2" t="s">
        <v>305</v>
      </c>
      <c r="F156" s="2" t="s">
        <v>1584</v>
      </c>
      <c r="G156" s="2" t="s">
        <v>306</v>
      </c>
      <c r="J156" s="1">
        <v>5.1957645637295798E+25</v>
      </c>
      <c r="K156" s="2">
        <v>27</v>
      </c>
      <c r="L156" s="2" t="s">
        <v>992</v>
      </c>
      <c r="M156" s="2" t="s">
        <v>993</v>
      </c>
      <c r="N156" s="2" t="s">
        <v>304</v>
      </c>
      <c r="Q156" s="1">
        <v>6.3023568906336897E+25</v>
      </c>
      <c r="R156" s="2">
        <v>27</v>
      </c>
      <c r="S156" s="2" t="s">
        <v>1551</v>
      </c>
      <c r="T156" s="2" t="s">
        <v>1552</v>
      </c>
      <c r="U156" s="2" t="s">
        <v>304</v>
      </c>
      <c r="X156" s="1">
        <v>5.00048906221352E+25</v>
      </c>
      <c r="Y156" s="2">
        <v>27</v>
      </c>
      <c r="Z156" s="2" t="s">
        <v>2089</v>
      </c>
      <c r="AA156" s="2" t="s">
        <v>1899</v>
      </c>
      <c r="AB156" s="2" t="s">
        <v>304</v>
      </c>
    </row>
    <row r="157" spans="3:28">
      <c r="C157" s="1">
        <v>6.4875109130894401E+25</v>
      </c>
      <c r="D157" s="2">
        <v>27</v>
      </c>
      <c r="E157" s="2" t="s">
        <v>307</v>
      </c>
      <c r="F157" s="2" t="s">
        <v>1866</v>
      </c>
      <c r="G157" s="2" t="s">
        <v>308</v>
      </c>
      <c r="J157" s="1">
        <v>4.4446509951085902E+25</v>
      </c>
      <c r="K157" s="2">
        <v>27</v>
      </c>
      <c r="L157" s="2" t="s">
        <v>994</v>
      </c>
      <c r="M157" s="2" t="s">
        <v>995</v>
      </c>
      <c r="N157" s="2" t="s">
        <v>306</v>
      </c>
      <c r="Q157" s="1">
        <v>5.8018525709766597E+25</v>
      </c>
      <c r="R157" s="2">
        <v>27</v>
      </c>
      <c r="S157" s="2" t="s">
        <v>1553</v>
      </c>
      <c r="T157" s="2" t="s">
        <v>1554</v>
      </c>
      <c r="U157" s="2" t="s">
        <v>306</v>
      </c>
      <c r="X157" s="1">
        <v>4.7724019353456904E+25</v>
      </c>
      <c r="Y157" s="2">
        <v>27</v>
      </c>
      <c r="Z157" s="2" t="s">
        <v>2090</v>
      </c>
      <c r="AA157" s="2" t="s">
        <v>1840</v>
      </c>
      <c r="AB157" s="2" t="s">
        <v>306</v>
      </c>
    </row>
    <row r="158" spans="3:28">
      <c r="C158" s="1">
        <v>5.9341308038664502E+25</v>
      </c>
      <c r="D158" s="2">
        <v>27</v>
      </c>
      <c r="E158" s="2" t="s">
        <v>309</v>
      </c>
      <c r="F158" s="2" t="s">
        <v>1529</v>
      </c>
      <c r="G158" s="2" t="s">
        <v>310</v>
      </c>
      <c r="J158" s="1">
        <v>5.1910770248956302E+25</v>
      </c>
      <c r="K158" s="2">
        <v>27</v>
      </c>
      <c r="L158" s="2" t="s">
        <v>996</v>
      </c>
      <c r="M158" s="2" t="s">
        <v>997</v>
      </c>
      <c r="N158" s="2" t="s">
        <v>308</v>
      </c>
      <c r="Q158" s="1">
        <v>7.7639444970139403E+25</v>
      </c>
      <c r="R158" s="2">
        <v>27</v>
      </c>
      <c r="S158" s="2" t="s">
        <v>1555</v>
      </c>
      <c r="T158" s="2" t="s">
        <v>1556</v>
      </c>
      <c r="U158" s="2" t="s">
        <v>308</v>
      </c>
      <c r="X158" s="1">
        <v>6.4414256866443502E+25</v>
      </c>
      <c r="Y158" s="2">
        <v>27</v>
      </c>
      <c r="Z158" s="2" t="s">
        <v>2091</v>
      </c>
      <c r="AA158" s="2" t="s">
        <v>2092</v>
      </c>
      <c r="AB158" s="2" t="s">
        <v>308</v>
      </c>
    </row>
    <row r="159" spans="3:28">
      <c r="C159" s="1">
        <v>6.0080708718112097E+25</v>
      </c>
      <c r="D159" s="2">
        <v>27</v>
      </c>
      <c r="E159" s="2" t="s">
        <v>311</v>
      </c>
      <c r="F159" s="2" t="s">
        <v>1620</v>
      </c>
      <c r="G159" s="2" t="s">
        <v>312</v>
      </c>
      <c r="J159" s="1">
        <v>4.8199165927306498E+25</v>
      </c>
      <c r="K159" s="2">
        <v>27</v>
      </c>
      <c r="L159" s="2" t="s">
        <v>998</v>
      </c>
      <c r="M159" s="2" t="s">
        <v>999</v>
      </c>
      <c r="N159" s="2" t="s">
        <v>310</v>
      </c>
      <c r="Q159" s="1">
        <v>7.5078163632184699E+25</v>
      </c>
      <c r="R159" s="2">
        <v>27</v>
      </c>
      <c r="S159" s="2" t="s">
        <v>1557</v>
      </c>
      <c r="T159" s="2" t="s">
        <v>1558</v>
      </c>
      <c r="U159" s="2" t="s">
        <v>310</v>
      </c>
      <c r="X159" s="1">
        <v>6.24933877337689E+25</v>
      </c>
      <c r="Y159" s="2">
        <v>27</v>
      </c>
      <c r="Z159" s="2" t="s">
        <v>2093</v>
      </c>
      <c r="AA159" s="2" t="s">
        <v>1669</v>
      </c>
      <c r="AB159" s="2" t="s">
        <v>310</v>
      </c>
    </row>
    <row r="160" spans="3:28">
      <c r="C160" s="1">
        <v>7.0467395182113002E+25</v>
      </c>
      <c r="D160" s="2">
        <v>27</v>
      </c>
      <c r="E160" s="2" t="s">
        <v>313</v>
      </c>
      <c r="F160" s="2" t="s">
        <v>1867</v>
      </c>
      <c r="G160" s="2" t="s">
        <v>314</v>
      </c>
      <c r="J160" s="1">
        <v>4.91327404091439E+25</v>
      </c>
      <c r="K160" s="2">
        <v>27</v>
      </c>
      <c r="L160" s="2" t="s">
        <v>1000</v>
      </c>
      <c r="M160" s="2" t="s">
        <v>1001</v>
      </c>
      <c r="N160" s="2" t="s">
        <v>312</v>
      </c>
      <c r="Q160" s="1">
        <v>5.9075272299252198E+25</v>
      </c>
      <c r="R160" s="2">
        <v>27</v>
      </c>
      <c r="S160" s="2" t="s">
        <v>1559</v>
      </c>
      <c r="T160" s="2" t="s">
        <v>1560</v>
      </c>
      <c r="U160" s="2" t="s">
        <v>312</v>
      </c>
      <c r="X160" s="1">
        <v>4.7439631477717904E+25</v>
      </c>
      <c r="Y160" s="2">
        <v>27</v>
      </c>
      <c r="Z160" s="2" t="s">
        <v>2094</v>
      </c>
      <c r="AA160" s="2" t="s">
        <v>1475</v>
      </c>
      <c r="AB160" s="2" t="s">
        <v>312</v>
      </c>
    </row>
    <row r="161" spans="3:28">
      <c r="C161" s="1">
        <v>4.57534689217119E+25</v>
      </c>
      <c r="D161" s="2">
        <v>27</v>
      </c>
      <c r="E161" s="2" t="s">
        <v>315</v>
      </c>
      <c r="F161" s="2" t="s">
        <v>1206</v>
      </c>
      <c r="G161" s="2" t="s">
        <v>316</v>
      </c>
      <c r="J161" s="1">
        <v>5.6635968505482598E+25</v>
      </c>
      <c r="K161" s="2">
        <v>27</v>
      </c>
      <c r="L161" s="2" t="s">
        <v>1002</v>
      </c>
      <c r="M161" s="2" t="s">
        <v>1003</v>
      </c>
      <c r="N161" s="2" t="s">
        <v>314</v>
      </c>
      <c r="Q161" s="1">
        <v>6.3661380582731504E+25</v>
      </c>
      <c r="R161" s="2">
        <v>27</v>
      </c>
      <c r="S161" s="2" t="s">
        <v>1561</v>
      </c>
      <c r="T161" s="2" t="s">
        <v>1562</v>
      </c>
      <c r="U161" s="2" t="s">
        <v>314</v>
      </c>
      <c r="X161" s="1">
        <v>5.0017971110737498E+25</v>
      </c>
      <c r="Y161" s="2">
        <v>27</v>
      </c>
      <c r="Z161" s="2" t="s">
        <v>2095</v>
      </c>
      <c r="AA161" s="2" t="s">
        <v>1899</v>
      </c>
      <c r="AB161" s="2" t="s">
        <v>314</v>
      </c>
    </row>
    <row r="162" spans="3:28">
      <c r="C162" s="1">
        <v>5.6667338264954096E+25</v>
      </c>
      <c r="D162" s="2">
        <v>27</v>
      </c>
      <c r="E162" s="2" t="s">
        <v>317</v>
      </c>
      <c r="F162" s="2" t="s">
        <v>1700</v>
      </c>
      <c r="G162" s="2" t="s">
        <v>318</v>
      </c>
      <c r="J162" s="1">
        <v>3.2830544990321299E+25</v>
      </c>
      <c r="K162" s="2">
        <v>27</v>
      </c>
      <c r="L162" s="2" t="s">
        <v>1004</v>
      </c>
      <c r="M162" s="2" t="s">
        <v>1005</v>
      </c>
      <c r="N162" s="2" t="s">
        <v>316</v>
      </c>
      <c r="Q162" s="1">
        <v>4.9144394105641504E+25</v>
      </c>
      <c r="R162" s="2">
        <v>27</v>
      </c>
      <c r="S162" s="2" t="s">
        <v>1563</v>
      </c>
      <c r="T162" s="2" t="s">
        <v>1001</v>
      </c>
      <c r="U162" s="2" t="s">
        <v>316</v>
      </c>
      <c r="X162" s="1">
        <v>3.8211511421906799E+25</v>
      </c>
      <c r="Y162" s="2">
        <v>27</v>
      </c>
      <c r="Z162" s="2" t="s">
        <v>2096</v>
      </c>
      <c r="AA162" s="2" t="s">
        <v>2009</v>
      </c>
      <c r="AB162" s="2" t="s">
        <v>316</v>
      </c>
    </row>
    <row r="163" spans="3:28">
      <c r="C163" s="1">
        <v>5.3410826897655101E+25</v>
      </c>
      <c r="D163" s="2">
        <v>27</v>
      </c>
      <c r="E163" s="2" t="s">
        <v>319</v>
      </c>
      <c r="F163" s="2" t="s">
        <v>1515</v>
      </c>
      <c r="G163" s="2" t="s">
        <v>320</v>
      </c>
      <c r="J163" s="1">
        <v>4.0129994072883601E+25</v>
      </c>
      <c r="K163" s="2">
        <v>27</v>
      </c>
      <c r="L163" s="2" t="s">
        <v>1006</v>
      </c>
      <c r="M163" s="2" t="s">
        <v>1007</v>
      </c>
      <c r="N163" s="2" t="s">
        <v>318</v>
      </c>
      <c r="Q163" s="1">
        <v>5.7393210904605398E+25</v>
      </c>
      <c r="R163" s="2">
        <v>27</v>
      </c>
      <c r="S163" s="2" t="s">
        <v>1564</v>
      </c>
      <c r="T163" s="2" t="s">
        <v>1565</v>
      </c>
      <c r="U163" s="2" t="s">
        <v>318</v>
      </c>
      <c r="X163" s="1">
        <v>4.1334268038160198E+25</v>
      </c>
      <c r="Y163" s="2">
        <v>27</v>
      </c>
      <c r="Z163" s="2" t="s">
        <v>2097</v>
      </c>
      <c r="AA163" s="2" t="s">
        <v>1417</v>
      </c>
      <c r="AB163" s="2" t="s">
        <v>318</v>
      </c>
    </row>
    <row r="164" spans="3:28">
      <c r="C164" s="1">
        <v>5.1528070307370202E+25</v>
      </c>
      <c r="D164" s="2">
        <v>27</v>
      </c>
      <c r="E164" s="2" t="s">
        <v>321</v>
      </c>
      <c r="F164" s="2" t="s">
        <v>1696</v>
      </c>
      <c r="G164" s="2" t="s">
        <v>322</v>
      </c>
      <c r="J164" s="1">
        <v>3.6827444178942201E+25</v>
      </c>
      <c r="K164" s="2">
        <v>27</v>
      </c>
      <c r="L164" s="2" t="s">
        <v>1008</v>
      </c>
      <c r="M164" s="2" t="s">
        <v>1009</v>
      </c>
      <c r="N164" s="2" t="s">
        <v>320</v>
      </c>
      <c r="Q164" s="1">
        <v>5.52325123880993E+25</v>
      </c>
      <c r="R164" s="2">
        <v>27</v>
      </c>
      <c r="S164" s="2" t="s">
        <v>1566</v>
      </c>
      <c r="T164" s="2" t="s">
        <v>1567</v>
      </c>
      <c r="U164" s="2" t="s">
        <v>320</v>
      </c>
      <c r="X164" s="1">
        <v>3.9803882999009601E+25</v>
      </c>
      <c r="Y164" s="2">
        <v>27</v>
      </c>
      <c r="Z164" s="2" t="s">
        <v>2098</v>
      </c>
      <c r="AA164" s="2" t="s">
        <v>1106</v>
      </c>
      <c r="AB164" s="2" t="s">
        <v>320</v>
      </c>
    </row>
    <row r="165" spans="3:28">
      <c r="C165" s="1">
        <v>4.8636081934935202E+25</v>
      </c>
      <c r="D165" s="2">
        <v>27</v>
      </c>
      <c r="E165" s="2" t="s">
        <v>323</v>
      </c>
      <c r="F165" s="2" t="s">
        <v>1484</v>
      </c>
      <c r="G165" s="2" t="s">
        <v>324</v>
      </c>
      <c r="J165" s="1">
        <v>3.4254334542883301E+25</v>
      </c>
      <c r="K165" s="2">
        <v>27</v>
      </c>
      <c r="L165" s="2" t="s">
        <v>1010</v>
      </c>
      <c r="M165" s="2" t="s">
        <v>858</v>
      </c>
      <c r="N165" s="2" t="s">
        <v>322</v>
      </c>
      <c r="Q165" s="1">
        <v>5.7642521949074803E+25</v>
      </c>
      <c r="R165" s="2">
        <v>27</v>
      </c>
      <c r="S165" s="2" t="s">
        <v>1568</v>
      </c>
      <c r="T165" s="2" t="s">
        <v>1569</v>
      </c>
      <c r="U165" s="2" t="s">
        <v>322</v>
      </c>
      <c r="X165" s="1">
        <v>4.2194303338433801E+25</v>
      </c>
      <c r="Y165" s="2">
        <v>27</v>
      </c>
      <c r="Z165" s="2" t="s">
        <v>2099</v>
      </c>
      <c r="AA165" s="2" t="s">
        <v>1860</v>
      </c>
      <c r="AB165" s="2" t="s">
        <v>322</v>
      </c>
    </row>
    <row r="166" spans="3:28">
      <c r="C166" s="1">
        <v>5.2132136466421103E+25</v>
      </c>
      <c r="D166" s="2">
        <v>27</v>
      </c>
      <c r="E166" s="2" t="s">
        <v>325</v>
      </c>
      <c r="F166" s="2" t="s">
        <v>1571</v>
      </c>
      <c r="G166" s="2" t="s">
        <v>326</v>
      </c>
      <c r="J166" s="1">
        <v>3.30205431317329E+25</v>
      </c>
      <c r="K166" s="2">
        <v>27</v>
      </c>
      <c r="L166" s="2" t="s">
        <v>1011</v>
      </c>
      <c r="M166" s="2" t="s">
        <v>1012</v>
      </c>
      <c r="N166" s="2" t="s">
        <v>324</v>
      </c>
      <c r="Q166" s="1">
        <v>5.2137159976738099E+25</v>
      </c>
      <c r="R166" s="2">
        <v>27</v>
      </c>
      <c r="S166" s="2" t="s">
        <v>1570</v>
      </c>
      <c r="T166" s="2" t="s">
        <v>1571</v>
      </c>
      <c r="U166" s="2" t="s">
        <v>324</v>
      </c>
      <c r="X166" s="1">
        <v>3.7281413046273601E+25</v>
      </c>
      <c r="Y166" s="2">
        <v>27</v>
      </c>
      <c r="Z166" s="2" t="s">
        <v>2100</v>
      </c>
      <c r="AA166" s="2" t="s">
        <v>1128</v>
      </c>
      <c r="AB166" s="2" t="s">
        <v>324</v>
      </c>
    </row>
    <row r="167" spans="3:28">
      <c r="C167" s="1">
        <v>5.1763700926193302E+25</v>
      </c>
      <c r="D167" s="2">
        <v>27</v>
      </c>
      <c r="E167" s="2" t="s">
        <v>327</v>
      </c>
      <c r="F167" s="2" t="s">
        <v>1071</v>
      </c>
      <c r="G167" s="2" t="s">
        <v>328</v>
      </c>
      <c r="J167" s="1">
        <v>3.6528569910727501E+25</v>
      </c>
      <c r="K167" s="2">
        <v>27</v>
      </c>
      <c r="L167" s="2" t="s">
        <v>1013</v>
      </c>
      <c r="M167" s="2" t="s">
        <v>1014</v>
      </c>
      <c r="N167" s="2" t="s">
        <v>326</v>
      </c>
      <c r="Q167" s="1">
        <v>5.0190873066008302E+25</v>
      </c>
      <c r="R167" s="2">
        <v>27</v>
      </c>
      <c r="S167" s="2" t="s">
        <v>1572</v>
      </c>
      <c r="T167" s="2" t="s">
        <v>1573</v>
      </c>
      <c r="U167" s="2" t="s">
        <v>326</v>
      </c>
      <c r="X167" s="1">
        <v>3.5458953622589799E+25</v>
      </c>
      <c r="Y167" s="2">
        <v>27</v>
      </c>
      <c r="Z167" s="2" t="s">
        <v>2101</v>
      </c>
      <c r="AA167" s="2" t="s">
        <v>1407</v>
      </c>
      <c r="AB167" s="2" t="s">
        <v>326</v>
      </c>
    </row>
    <row r="168" spans="3:28">
      <c r="C168" s="1">
        <v>5.57215065734334E+25</v>
      </c>
      <c r="D168" s="2">
        <v>27</v>
      </c>
      <c r="E168" s="2" t="s">
        <v>329</v>
      </c>
      <c r="F168" s="2" t="s">
        <v>1430</v>
      </c>
      <c r="G168" s="2" t="s">
        <v>330</v>
      </c>
      <c r="J168" s="1">
        <v>3.6878692491605699E+25</v>
      </c>
      <c r="K168" s="2">
        <v>27</v>
      </c>
      <c r="L168" s="2" t="s">
        <v>1015</v>
      </c>
      <c r="M168" s="2" t="s">
        <v>936</v>
      </c>
      <c r="N168" s="2" t="s">
        <v>328</v>
      </c>
      <c r="Q168" s="1">
        <v>5.2588192528701001E+25</v>
      </c>
      <c r="R168" s="2">
        <v>27</v>
      </c>
      <c r="S168" s="2" t="s">
        <v>1574</v>
      </c>
      <c r="T168" s="2" t="s">
        <v>1575</v>
      </c>
      <c r="U168" s="2" t="s">
        <v>328</v>
      </c>
      <c r="X168" s="1">
        <v>3.6959159262020898E+25</v>
      </c>
      <c r="Y168" s="2">
        <v>27</v>
      </c>
      <c r="Z168" s="2" t="s">
        <v>2102</v>
      </c>
      <c r="AA168" s="2" t="s">
        <v>1048</v>
      </c>
      <c r="AB168" s="2" t="s">
        <v>328</v>
      </c>
    </row>
    <row r="169" spans="3:28">
      <c r="C169" s="1">
        <v>5.5536816829228901E+25</v>
      </c>
      <c r="D169" s="2">
        <v>27</v>
      </c>
      <c r="E169" s="2" t="s">
        <v>331</v>
      </c>
      <c r="F169" s="2" t="s">
        <v>982</v>
      </c>
      <c r="G169" s="2" t="s">
        <v>332</v>
      </c>
      <c r="J169" s="1">
        <v>4.0247633664835898E+25</v>
      </c>
      <c r="K169" s="2">
        <v>27</v>
      </c>
      <c r="L169" s="2" t="s">
        <v>1016</v>
      </c>
      <c r="M169" s="2" t="s">
        <v>1017</v>
      </c>
      <c r="N169" s="2" t="s">
        <v>330</v>
      </c>
      <c r="Q169" s="1">
        <v>5.2554371334993301E+25</v>
      </c>
      <c r="R169" s="2">
        <v>27</v>
      </c>
      <c r="S169" s="2" t="s">
        <v>1576</v>
      </c>
      <c r="T169" s="2" t="s">
        <v>1575</v>
      </c>
      <c r="U169" s="2" t="s">
        <v>330</v>
      </c>
      <c r="X169" s="1">
        <v>3.6983187050491899E+25</v>
      </c>
      <c r="Y169" s="2">
        <v>27</v>
      </c>
      <c r="Z169" s="2" t="s">
        <v>2103</v>
      </c>
      <c r="AA169" s="2" t="s">
        <v>1048</v>
      </c>
      <c r="AB169" s="2" t="s">
        <v>330</v>
      </c>
    </row>
    <row r="170" spans="3:28">
      <c r="C170" s="1">
        <v>4.6861429571219397E+25</v>
      </c>
      <c r="D170" s="2">
        <v>27</v>
      </c>
      <c r="E170" s="2" t="s">
        <v>333</v>
      </c>
      <c r="F170" s="2" t="s">
        <v>1069</v>
      </c>
      <c r="G170" s="2" t="s">
        <v>334</v>
      </c>
      <c r="J170" s="1">
        <v>3.9491754113023196E+25</v>
      </c>
      <c r="K170" s="2">
        <v>27</v>
      </c>
      <c r="L170" s="2" t="s">
        <v>1018</v>
      </c>
      <c r="M170" s="2" t="s">
        <v>1019</v>
      </c>
      <c r="N170" s="2" t="s">
        <v>332</v>
      </c>
      <c r="Q170" s="1">
        <v>5.6615011731380501E+25</v>
      </c>
      <c r="R170" s="2">
        <v>27</v>
      </c>
      <c r="S170" s="2" t="s">
        <v>1577</v>
      </c>
      <c r="T170" s="2" t="s">
        <v>1003</v>
      </c>
      <c r="U170" s="2" t="s">
        <v>332</v>
      </c>
      <c r="X170" s="1">
        <v>3.9462240817929697E+25</v>
      </c>
      <c r="Y170" s="2">
        <v>27</v>
      </c>
      <c r="Z170" s="2" t="s">
        <v>2104</v>
      </c>
      <c r="AA170" s="2" t="s">
        <v>1019</v>
      </c>
      <c r="AB170" s="2" t="s">
        <v>332</v>
      </c>
    </row>
    <row r="171" spans="3:28">
      <c r="C171" s="1">
        <v>5.7235108000579697E+25</v>
      </c>
      <c r="D171" s="2">
        <v>27</v>
      </c>
      <c r="E171" s="2" t="s">
        <v>335</v>
      </c>
      <c r="F171" s="2" t="s">
        <v>1612</v>
      </c>
      <c r="G171" s="2" t="s">
        <v>336</v>
      </c>
      <c r="J171" s="1">
        <v>3.2159351316479601E+25</v>
      </c>
      <c r="K171" s="2">
        <v>27</v>
      </c>
      <c r="L171" s="2" t="s">
        <v>1020</v>
      </c>
      <c r="M171" s="2" t="s">
        <v>1021</v>
      </c>
      <c r="N171" s="2" t="s">
        <v>334</v>
      </c>
      <c r="Q171" s="1">
        <v>4.7169527275351504E+25</v>
      </c>
      <c r="R171" s="2">
        <v>27</v>
      </c>
      <c r="S171" s="2" t="s">
        <v>1578</v>
      </c>
      <c r="T171" s="2" t="s">
        <v>1579</v>
      </c>
      <c r="U171" s="2" t="s">
        <v>334</v>
      </c>
      <c r="X171" s="1">
        <v>3.29520294863544E+25</v>
      </c>
      <c r="Y171" s="2">
        <v>27</v>
      </c>
      <c r="Z171" s="2" t="s">
        <v>2105</v>
      </c>
      <c r="AA171" s="2" t="s">
        <v>1012</v>
      </c>
      <c r="AB171" s="2" t="s">
        <v>334</v>
      </c>
    </row>
    <row r="172" spans="3:28">
      <c r="C172" s="1">
        <v>5.6637604224032301E+25</v>
      </c>
      <c r="D172" s="2">
        <v>27</v>
      </c>
      <c r="E172" s="2" t="s">
        <v>337</v>
      </c>
      <c r="F172" s="2" t="s">
        <v>1003</v>
      </c>
      <c r="G172" s="2" t="s">
        <v>338</v>
      </c>
      <c r="J172" s="1">
        <v>4.0319957140235998E+25</v>
      </c>
      <c r="K172" s="2">
        <v>27</v>
      </c>
      <c r="L172" s="2" t="s">
        <v>1022</v>
      </c>
      <c r="M172" s="2" t="s">
        <v>1023</v>
      </c>
      <c r="N172" s="2" t="s">
        <v>336</v>
      </c>
      <c r="Q172" s="1">
        <v>5.5960203602730996E+25</v>
      </c>
      <c r="R172" s="2">
        <v>27</v>
      </c>
      <c r="S172" s="2" t="s">
        <v>1580</v>
      </c>
      <c r="T172" s="2" t="s">
        <v>1581</v>
      </c>
      <c r="U172" s="2" t="s">
        <v>336</v>
      </c>
      <c r="X172" s="1">
        <v>3.9004665399414998E+25</v>
      </c>
      <c r="Y172" s="2">
        <v>27</v>
      </c>
      <c r="Z172" s="2" t="s">
        <v>2106</v>
      </c>
      <c r="AA172" s="2" t="s">
        <v>1861</v>
      </c>
      <c r="AB172" s="2" t="s">
        <v>336</v>
      </c>
    </row>
    <row r="173" spans="3:28">
      <c r="C173" s="1">
        <v>5.5896013951672899E+25</v>
      </c>
      <c r="D173" s="2">
        <v>27</v>
      </c>
      <c r="E173" s="2" t="s">
        <v>339</v>
      </c>
      <c r="F173" s="2" t="s">
        <v>1050</v>
      </c>
      <c r="G173" s="2" t="s">
        <v>340</v>
      </c>
      <c r="J173" s="1">
        <v>4.0655260511315497E+25</v>
      </c>
      <c r="K173" s="2">
        <v>27</v>
      </c>
      <c r="L173" s="2" t="s">
        <v>1024</v>
      </c>
      <c r="M173" s="2" t="s">
        <v>864</v>
      </c>
      <c r="N173" s="2" t="s">
        <v>338</v>
      </c>
      <c r="Q173" s="1">
        <v>5.4102745476335999E+25</v>
      </c>
      <c r="R173" s="2">
        <v>27</v>
      </c>
      <c r="S173" s="2" t="s">
        <v>1582</v>
      </c>
      <c r="T173" s="2" t="s">
        <v>1545</v>
      </c>
      <c r="U173" s="2" t="s">
        <v>338</v>
      </c>
      <c r="X173" s="1">
        <v>3.7796938786501301E+25</v>
      </c>
      <c r="Y173" s="2">
        <v>27</v>
      </c>
      <c r="Z173" s="2" t="s">
        <v>2107</v>
      </c>
      <c r="AA173" s="2" t="s">
        <v>1120</v>
      </c>
      <c r="AB173" s="2" t="s">
        <v>338</v>
      </c>
    </row>
    <row r="174" spans="3:28">
      <c r="C174" s="1">
        <v>6.37239139570472E+25</v>
      </c>
      <c r="D174" s="2">
        <v>27</v>
      </c>
      <c r="E174" s="2" t="s">
        <v>341</v>
      </c>
      <c r="F174" s="2" t="s">
        <v>1562</v>
      </c>
      <c r="G174" s="2" t="s">
        <v>342</v>
      </c>
      <c r="J174" s="1">
        <v>4.0937797300183901E+25</v>
      </c>
      <c r="K174" s="2">
        <v>27</v>
      </c>
      <c r="L174" s="2" t="s">
        <v>1025</v>
      </c>
      <c r="M174" s="2" t="s">
        <v>1026</v>
      </c>
      <c r="N174" s="2" t="s">
        <v>340</v>
      </c>
      <c r="Q174" s="1">
        <v>5.5570745241951496E+25</v>
      </c>
      <c r="R174" s="2">
        <v>27</v>
      </c>
      <c r="S174" s="2" t="s">
        <v>1583</v>
      </c>
      <c r="T174" s="2" t="s">
        <v>1584</v>
      </c>
      <c r="U174" s="2" t="s">
        <v>340</v>
      </c>
      <c r="X174" s="1">
        <v>3.8770632858783604E+25</v>
      </c>
      <c r="Y174" s="2">
        <v>27</v>
      </c>
      <c r="Z174" s="2" t="s">
        <v>2108</v>
      </c>
      <c r="AA174" s="2" t="s">
        <v>1415</v>
      </c>
      <c r="AB174" s="2" t="s">
        <v>340</v>
      </c>
    </row>
    <row r="175" spans="3:28">
      <c r="C175" s="1">
        <v>5.127877628116E+25</v>
      </c>
      <c r="D175" s="2">
        <v>27</v>
      </c>
      <c r="E175" s="2" t="s">
        <v>343</v>
      </c>
      <c r="F175" s="2" t="s">
        <v>1505</v>
      </c>
      <c r="G175" s="2" t="s">
        <v>344</v>
      </c>
      <c r="J175" s="1">
        <v>4.8891671726179602E+25</v>
      </c>
      <c r="K175" s="2">
        <v>27</v>
      </c>
      <c r="L175" s="2" t="s">
        <v>1027</v>
      </c>
      <c r="M175" s="2" t="s">
        <v>1028</v>
      </c>
      <c r="N175" s="2" t="s">
        <v>342</v>
      </c>
      <c r="Q175" s="1">
        <v>5.5564922017105897E+25</v>
      </c>
      <c r="R175" s="2">
        <v>27</v>
      </c>
      <c r="S175" s="2" t="s">
        <v>1585</v>
      </c>
      <c r="T175" s="2" t="s">
        <v>1584</v>
      </c>
      <c r="U175" s="2" t="s">
        <v>342</v>
      </c>
      <c r="X175" s="1">
        <v>3.8518062087353502E+25</v>
      </c>
      <c r="Y175" s="2">
        <v>27</v>
      </c>
      <c r="Z175" s="2" t="s">
        <v>2109</v>
      </c>
      <c r="AA175" s="2" t="s">
        <v>1159</v>
      </c>
      <c r="AB175" s="2" t="s">
        <v>342</v>
      </c>
    </row>
    <row r="176" spans="3:28">
      <c r="C176" s="1">
        <v>5.7625860777098003E+25</v>
      </c>
      <c r="D176" s="2">
        <v>27</v>
      </c>
      <c r="E176" s="2" t="s">
        <v>345</v>
      </c>
      <c r="F176" s="2" t="s">
        <v>1569</v>
      </c>
      <c r="G176" s="2" t="s">
        <v>346</v>
      </c>
      <c r="J176" s="1">
        <v>3.4100468979525998E+25</v>
      </c>
      <c r="K176" s="2">
        <v>27</v>
      </c>
      <c r="L176" s="2" t="s">
        <v>1029</v>
      </c>
      <c r="M176" s="2" t="s">
        <v>969</v>
      </c>
      <c r="N176" s="2" t="s">
        <v>344</v>
      </c>
      <c r="Q176" s="1">
        <v>5.5319242290789299E+25</v>
      </c>
      <c r="R176" s="2">
        <v>27</v>
      </c>
      <c r="S176" s="2" t="s">
        <v>1586</v>
      </c>
      <c r="T176" s="2" t="s">
        <v>1535</v>
      </c>
      <c r="U176" s="2" t="s">
        <v>344</v>
      </c>
      <c r="X176" s="1">
        <v>3.8190160835006699E+25</v>
      </c>
      <c r="Y176" s="2">
        <v>27</v>
      </c>
      <c r="Z176" s="2" t="s">
        <v>2110</v>
      </c>
      <c r="AA176" s="2" t="s">
        <v>2009</v>
      </c>
      <c r="AB176" s="2" t="s">
        <v>344</v>
      </c>
    </row>
    <row r="177" spans="3:28">
      <c r="C177" s="1">
        <v>5.3644931864299504E+25</v>
      </c>
      <c r="D177" s="2">
        <v>27</v>
      </c>
      <c r="E177" s="2" t="s">
        <v>347</v>
      </c>
      <c r="F177" s="2" t="s">
        <v>1527</v>
      </c>
      <c r="G177" s="2" t="s">
        <v>348</v>
      </c>
      <c r="J177" s="1">
        <v>3.9260199872324201E+25</v>
      </c>
      <c r="K177" s="2">
        <v>27</v>
      </c>
      <c r="L177" s="2" t="s">
        <v>1030</v>
      </c>
      <c r="M177" s="2" t="s">
        <v>1031</v>
      </c>
      <c r="N177" s="2" t="s">
        <v>346</v>
      </c>
      <c r="Q177" s="1">
        <v>5.6013961816285503E+25</v>
      </c>
      <c r="R177" s="2">
        <v>27</v>
      </c>
      <c r="S177" s="2" t="s">
        <v>1587</v>
      </c>
      <c r="T177" s="2" t="s">
        <v>1581</v>
      </c>
      <c r="U177" s="2" t="s">
        <v>346</v>
      </c>
      <c r="X177" s="1">
        <v>3.6533198229203298E+25</v>
      </c>
      <c r="Y177" s="2">
        <v>27</v>
      </c>
      <c r="Z177" s="2" t="s">
        <v>2111</v>
      </c>
      <c r="AA177" s="2" t="s">
        <v>1014</v>
      </c>
      <c r="AB177" s="2" t="s">
        <v>346</v>
      </c>
    </row>
    <row r="178" spans="3:28">
      <c r="C178" s="1">
        <v>5.9589722138514098E+25</v>
      </c>
      <c r="D178" s="2">
        <v>27</v>
      </c>
      <c r="E178" s="2" t="s">
        <v>349</v>
      </c>
      <c r="F178" s="2" t="s">
        <v>1640</v>
      </c>
      <c r="G178" s="2" t="s">
        <v>350</v>
      </c>
      <c r="J178" s="1">
        <v>3.7422883987730201E+25</v>
      </c>
      <c r="K178" s="2">
        <v>27</v>
      </c>
      <c r="L178" s="2" t="s">
        <v>1032</v>
      </c>
      <c r="M178" s="2" t="s">
        <v>1033</v>
      </c>
      <c r="N178" s="2" t="s">
        <v>348</v>
      </c>
      <c r="Q178" s="1">
        <v>5.3824501203686E+25</v>
      </c>
      <c r="R178" s="2">
        <v>27</v>
      </c>
      <c r="S178" s="2" t="s">
        <v>1588</v>
      </c>
      <c r="T178" s="2" t="s">
        <v>1589</v>
      </c>
      <c r="U178" s="2" t="s">
        <v>348</v>
      </c>
      <c r="X178" s="1">
        <v>3.73102502333648E+25</v>
      </c>
      <c r="Y178" s="2">
        <v>27</v>
      </c>
      <c r="Z178" s="2" t="s">
        <v>2112</v>
      </c>
      <c r="AA178" s="2" t="s">
        <v>1128</v>
      </c>
      <c r="AB178" s="2" t="s">
        <v>348</v>
      </c>
    </row>
    <row r="179" spans="3:28">
      <c r="C179" s="1">
        <v>5.6403058966214601E+25</v>
      </c>
      <c r="D179" s="2">
        <v>27</v>
      </c>
      <c r="E179" s="2" t="s">
        <v>351</v>
      </c>
      <c r="F179" s="2" t="s">
        <v>1703</v>
      </c>
      <c r="G179" s="2" t="s">
        <v>352</v>
      </c>
      <c r="J179" s="1">
        <v>4.0589137940063497E+25</v>
      </c>
      <c r="K179" s="2">
        <v>27</v>
      </c>
      <c r="L179" s="2" t="s">
        <v>1034</v>
      </c>
      <c r="M179" s="2" t="s">
        <v>1035</v>
      </c>
      <c r="N179" s="2" t="s">
        <v>350</v>
      </c>
      <c r="Q179" s="1">
        <v>5.6772591438795196E+25</v>
      </c>
      <c r="R179" s="2">
        <v>27</v>
      </c>
      <c r="S179" s="2" t="s">
        <v>1590</v>
      </c>
      <c r="T179" s="2" t="s">
        <v>1591</v>
      </c>
      <c r="U179" s="2" t="s">
        <v>350</v>
      </c>
      <c r="X179" s="1">
        <v>3.7996281742347301E+25</v>
      </c>
      <c r="Y179" s="2">
        <v>27</v>
      </c>
      <c r="Z179" s="2" t="s">
        <v>2113</v>
      </c>
      <c r="AA179" s="2" t="s">
        <v>1232</v>
      </c>
      <c r="AB179" s="2" t="s">
        <v>350</v>
      </c>
    </row>
    <row r="180" spans="3:28">
      <c r="C180" s="1">
        <v>5.0376767074944598E+25</v>
      </c>
      <c r="D180" s="2">
        <v>27</v>
      </c>
      <c r="E180" s="2" t="s">
        <v>353</v>
      </c>
      <c r="F180" s="2" t="s">
        <v>1075</v>
      </c>
      <c r="G180" s="2" t="s">
        <v>354</v>
      </c>
      <c r="J180" s="1">
        <v>3.8595009312647599E+25</v>
      </c>
      <c r="K180" s="2">
        <v>27</v>
      </c>
      <c r="L180" s="2" t="s">
        <v>1036</v>
      </c>
      <c r="M180" s="2" t="s">
        <v>1037</v>
      </c>
      <c r="N180" s="2" t="s">
        <v>352</v>
      </c>
      <c r="Q180" s="1">
        <v>5.51445872360005E+25</v>
      </c>
      <c r="R180" s="2">
        <v>27</v>
      </c>
      <c r="S180" s="2" t="s">
        <v>1592</v>
      </c>
      <c r="T180" s="2" t="s">
        <v>1593</v>
      </c>
      <c r="U180" s="2" t="s">
        <v>352</v>
      </c>
      <c r="X180" s="1">
        <v>3.6968330031021899E+25</v>
      </c>
      <c r="Y180" s="2">
        <v>27</v>
      </c>
      <c r="Z180" s="2" t="s">
        <v>2114</v>
      </c>
      <c r="AA180" s="2" t="s">
        <v>1048</v>
      </c>
      <c r="AB180" s="2" t="s">
        <v>352</v>
      </c>
    </row>
    <row r="181" spans="3:28">
      <c r="C181" s="1">
        <v>5.8435945176662001E+25</v>
      </c>
      <c r="D181" s="2">
        <v>27</v>
      </c>
      <c r="E181" s="2" t="s">
        <v>355</v>
      </c>
      <c r="F181" s="2" t="s">
        <v>1675</v>
      </c>
      <c r="G181" s="2" t="s">
        <v>356</v>
      </c>
      <c r="J181" s="1">
        <v>3.4508391338920401E+25</v>
      </c>
      <c r="K181" s="2">
        <v>27</v>
      </c>
      <c r="L181" s="2" t="s">
        <v>1038</v>
      </c>
      <c r="M181" s="2" t="s">
        <v>1039</v>
      </c>
      <c r="N181" s="2" t="s">
        <v>354</v>
      </c>
      <c r="Q181" s="1">
        <v>5.2798134591769097E+25</v>
      </c>
      <c r="R181" s="2">
        <v>27</v>
      </c>
      <c r="S181" s="2" t="s">
        <v>1594</v>
      </c>
      <c r="T181" s="2" t="s">
        <v>1471</v>
      </c>
      <c r="U181" s="2" t="s">
        <v>354</v>
      </c>
      <c r="X181" s="1">
        <v>3.62114551340135E+25</v>
      </c>
      <c r="Y181" s="2">
        <v>27</v>
      </c>
      <c r="Z181" s="2" t="s">
        <v>2115</v>
      </c>
      <c r="AA181" s="2" t="s">
        <v>1217</v>
      </c>
      <c r="AB181" s="2" t="s">
        <v>354</v>
      </c>
    </row>
    <row r="182" spans="3:28">
      <c r="C182" s="1">
        <v>5.58653801439668E+25</v>
      </c>
      <c r="D182" s="2">
        <v>27</v>
      </c>
      <c r="E182" s="2" t="s">
        <v>357</v>
      </c>
      <c r="F182" s="2" t="s">
        <v>1050</v>
      </c>
      <c r="G182" s="2" t="s">
        <v>358</v>
      </c>
      <c r="J182" s="1">
        <v>4.0242957814883602E+25</v>
      </c>
      <c r="K182" s="2">
        <v>27</v>
      </c>
      <c r="L182" s="2" t="s">
        <v>1040</v>
      </c>
      <c r="M182" s="2" t="s">
        <v>1017</v>
      </c>
      <c r="N182" s="2" t="s">
        <v>356</v>
      </c>
      <c r="Q182" s="1">
        <v>5.5690368033255999E+25</v>
      </c>
      <c r="R182" s="2">
        <v>27</v>
      </c>
      <c r="S182" s="2" t="s">
        <v>1595</v>
      </c>
      <c r="T182" s="2" t="s">
        <v>1430</v>
      </c>
      <c r="U182" s="2" t="s">
        <v>356</v>
      </c>
      <c r="X182" s="1">
        <v>3.81113085540592E+25</v>
      </c>
      <c r="Y182" s="2">
        <v>27</v>
      </c>
      <c r="Z182" s="2" t="s">
        <v>2116</v>
      </c>
      <c r="AA182" s="2" t="s">
        <v>1247</v>
      </c>
      <c r="AB182" s="2" t="s">
        <v>356</v>
      </c>
    </row>
    <row r="183" spans="3:28">
      <c r="C183" s="1">
        <v>6.0902857474748404E+25</v>
      </c>
      <c r="D183" s="2">
        <v>27</v>
      </c>
      <c r="E183" s="2" t="s">
        <v>359</v>
      </c>
      <c r="F183" s="2" t="s">
        <v>1138</v>
      </c>
      <c r="G183" s="2" t="s">
        <v>360</v>
      </c>
      <c r="J183" s="1">
        <v>3.9307873494820797E+25</v>
      </c>
      <c r="K183" s="2">
        <v>27</v>
      </c>
      <c r="L183" s="2" t="s">
        <v>1041</v>
      </c>
      <c r="M183" s="2" t="s">
        <v>1031</v>
      </c>
      <c r="N183" s="2" t="s">
        <v>358</v>
      </c>
      <c r="Q183" s="1">
        <v>5.4910846762912599E+25</v>
      </c>
      <c r="R183" s="2">
        <v>27</v>
      </c>
      <c r="S183" s="2" t="s">
        <v>1596</v>
      </c>
      <c r="T183" s="2" t="s">
        <v>1046</v>
      </c>
      <c r="U183" s="2" t="s">
        <v>358</v>
      </c>
      <c r="X183" s="1">
        <v>3.7353179982681099E+25</v>
      </c>
      <c r="Y183" s="2">
        <v>27</v>
      </c>
      <c r="Z183" s="2" t="s">
        <v>2117</v>
      </c>
      <c r="AA183" s="2" t="s">
        <v>1033</v>
      </c>
      <c r="AB183" s="2" t="s">
        <v>358</v>
      </c>
    </row>
    <row r="184" spans="3:28">
      <c r="C184" s="1">
        <v>6.1095963074037601E+25</v>
      </c>
      <c r="D184" s="2">
        <v>27</v>
      </c>
      <c r="E184" s="2" t="s">
        <v>361</v>
      </c>
      <c r="F184" s="2" t="s">
        <v>1863</v>
      </c>
      <c r="G184" s="2" t="s">
        <v>362</v>
      </c>
      <c r="J184" s="1">
        <v>4.4365429435709496E+25</v>
      </c>
      <c r="K184" s="2">
        <v>27</v>
      </c>
      <c r="L184" s="2" t="s">
        <v>1042</v>
      </c>
      <c r="M184" s="2" t="s">
        <v>995</v>
      </c>
      <c r="N184" s="2" t="s">
        <v>360</v>
      </c>
      <c r="Q184" s="1">
        <v>5.5970346740086296E+25</v>
      </c>
      <c r="R184" s="2">
        <v>27</v>
      </c>
      <c r="S184" s="2" t="s">
        <v>1597</v>
      </c>
      <c r="T184" s="2" t="s">
        <v>1581</v>
      </c>
      <c r="U184" s="2" t="s">
        <v>360</v>
      </c>
      <c r="X184" s="1">
        <v>3.7971043141376898E+25</v>
      </c>
      <c r="Y184" s="2">
        <v>27</v>
      </c>
      <c r="Z184" s="2" t="s">
        <v>2118</v>
      </c>
      <c r="AA184" s="2" t="s">
        <v>1232</v>
      </c>
      <c r="AB184" s="2" t="s">
        <v>360</v>
      </c>
    </row>
    <row r="185" spans="3:28">
      <c r="C185" s="1">
        <v>7.0718293021237604E+25</v>
      </c>
      <c r="D185" s="2">
        <v>27</v>
      </c>
      <c r="E185" s="2" t="s">
        <v>363</v>
      </c>
      <c r="F185" s="2" t="s">
        <v>1868</v>
      </c>
      <c r="G185" s="2" t="s">
        <v>364</v>
      </c>
      <c r="J185" s="1">
        <v>4.6218438183273698E+25</v>
      </c>
      <c r="K185" s="2">
        <v>27</v>
      </c>
      <c r="L185" s="2" t="s">
        <v>1043</v>
      </c>
      <c r="M185" s="2" t="s">
        <v>1044</v>
      </c>
      <c r="N185" s="2" t="s">
        <v>362</v>
      </c>
      <c r="Q185" s="1">
        <v>5.3306575750478098E+25</v>
      </c>
      <c r="R185" s="2">
        <v>27</v>
      </c>
      <c r="S185" s="2" t="s">
        <v>1598</v>
      </c>
      <c r="T185" s="2" t="s">
        <v>1547</v>
      </c>
      <c r="U185" s="2" t="s">
        <v>362</v>
      </c>
      <c r="X185" s="1">
        <v>3.5785071057969701E+25</v>
      </c>
      <c r="Y185" s="2">
        <v>27</v>
      </c>
      <c r="Z185" s="2" t="s">
        <v>2119</v>
      </c>
      <c r="AA185" s="2" t="s">
        <v>1165</v>
      </c>
      <c r="AB185" s="2" t="s">
        <v>362</v>
      </c>
    </row>
    <row r="186" spans="3:28">
      <c r="C186" s="1">
        <v>4.7231640017741303E+25</v>
      </c>
      <c r="D186" s="2">
        <v>27</v>
      </c>
      <c r="E186" s="2" t="s">
        <v>365</v>
      </c>
      <c r="F186" s="2" t="s">
        <v>1579</v>
      </c>
      <c r="G186" s="2" t="s">
        <v>366</v>
      </c>
      <c r="J186" s="1">
        <v>5.4928074735674299E+25</v>
      </c>
      <c r="K186" s="2">
        <v>27</v>
      </c>
      <c r="L186" s="2" t="s">
        <v>1045</v>
      </c>
      <c r="M186" s="2" t="s">
        <v>1046</v>
      </c>
      <c r="N186" s="2" t="s">
        <v>364</v>
      </c>
      <c r="Q186" s="1">
        <v>6.3588247186961299E+25</v>
      </c>
      <c r="R186" s="2">
        <v>27</v>
      </c>
      <c r="S186" s="2" t="s">
        <v>1599</v>
      </c>
      <c r="T186" s="2" t="s">
        <v>1600</v>
      </c>
      <c r="U186" s="2" t="s">
        <v>364</v>
      </c>
      <c r="X186" s="1">
        <v>4.4325380633538996E+25</v>
      </c>
      <c r="Y186" s="2">
        <v>27</v>
      </c>
      <c r="Z186" s="2" t="s">
        <v>2120</v>
      </c>
      <c r="AA186" s="2" t="s">
        <v>1477</v>
      </c>
      <c r="AB186" s="2" t="s">
        <v>364</v>
      </c>
    </row>
    <row r="187" spans="3:28">
      <c r="C187" s="1">
        <v>7.2631673169814597E+25</v>
      </c>
      <c r="D187" s="2">
        <v>27</v>
      </c>
      <c r="E187" s="2" t="s">
        <v>367</v>
      </c>
      <c r="F187" s="2" t="s">
        <v>1869</v>
      </c>
      <c r="G187" s="2" t="s">
        <v>368</v>
      </c>
      <c r="J187" s="1">
        <v>3.70052236454283E+25</v>
      </c>
      <c r="K187" s="2">
        <v>27</v>
      </c>
      <c r="L187" s="2" t="s">
        <v>1047</v>
      </c>
      <c r="M187" s="2" t="s">
        <v>1048</v>
      </c>
      <c r="N187" s="2" t="s">
        <v>366</v>
      </c>
      <c r="Q187" s="1">
        <v>5.1945832972807799E+25</v>
      </c>
      <c r="R187" s="2">
        <v>27</v>
      </c>
      <c r="S187" s="2" t="s">
        <v>1601</v>
      </c>
      <c r="T187" s="2" t="s">
        <v>997</v>
      </c>
      <c r="U187" s="2" t="s">
        <v>366</v>
      </c>
      <c r="X187" s="1">
        <v>3.9803322057138899E+25</v>
      </c>
      <c r="Y187" s="2">
        <v>27</v>
      </c>
      <c r="Z187" s="2" t="s">
        <v>2121</v>
      </c>
      <c r="AA187" s="2" t="s">
        <v>1106</v>
      </c>
      <c r="AB187" s="2" t="s">
        <v>366</v>
      </c>
    </row>
    <row r="188" spans="3:28">
      <c r="C188" s="1">
        <v>6.4122825318894601E+25</v>
      </c>
      <c r="D188" s="2">
        <v>27</v>
      </c>
      <c r="E188" s="2" t="s">
        <v>369</v>
      </c>
      <c r="F188" s="2" t="s">
        <v>1679</v>
      </c>
      <c r="G188" s="2" t="s">
        <v>370</v>
      </c>
      <c r="J188" s="1">
        <v>5.587369689399E+25</v>
      </c>
      <c r="K188" s="2">
        <v>27</v>
      </c>
      <c r="L188" s="2" t="s">
        <v>1049</v>
      </c>
      <c r="M188" s="2" t="s">
        <v>1050</v>
      </c>
      <c r="N188" s="2" t="s">
        <v>368</v>
      </c>
      <c r="Q188" s="1">
        <v>6.5378274815987798E+25</v>
      </c>
      <c r="R188" s="2">
        <v>27</v>
      </c>
      <c r="S188" s="2" t="s">
        <v>1602</v>
      </c>
      <c r="T188" s="2" t="s">
        <v>1603</v>
      </c>
      <c r="U188" s="2" t="s">
        <v>368</v>
      </c>
      <c r="X188" s="1">
        <v>4.5342883648438103E+25</v>
      </c>
      <c r="Y188" s="2">
        <v>27</v>
      </c>
      <c r="Z188" s="2" t="s">
        <v>2122</v>
      </c>
      <c r="AA188" s="2" t="s">
        <v>1451</v>
      </c>
      <c r="AB188" s="2" t="s">
        <v>368</v>
      </c>
    </row>
    <row r="189" spans="3:28">
      <c r="C189" s="1">
        <v>5.4782572465024802E+25</v>
      </c>
      <c r="D189" s="2">
        <v>27</v>
      </c>
      <c r="E189" s="2" t="s">
        <v>371</v>
      </c>
      <c r="F189" s="2" t="s">
        <v>1870</v>
      </c>
      <c r="G189" s="2" t="s">
        <v>372</v>
      </c>
      <c r="J189" s="1">
        <v>4.9256967975323199E+25</v>
      </c>
      <c r="K189" s="2">
        <v>27</v>
      </c>
      <c r="L189" s="2" t="s">
        <v>1051</v>
      </c>
      <c r="M189" s="2" t="s">
        <v>991</v>
      </c>
      <c r="N189" s="2" t="s">
        <v>370</v>
      </c>
      <c r="Q189" s="1">
        <v>5.5838598932460999E+25</v>
      </c>
      <c r="R189" s="2">
        <v>27</v>
      </c>
      <c r="S189" s="2" t="s">
        <v>1604</v>
      </c>
      <c r="T189" s="2" t="s">
        <v>1531</v>
      </c>
      <c r="U189" s="2" t="s">
        <v>370</v>
      </c>
      <c r="X189" s="1">
        <v>3.8461459235044199E+25</v>
      </c>
      <c r="Y189" s="2">
        <v>27</v>
      </c>
      <c r="Z189" s="2" t="s">
        <v>2123</v>
      </c>
      <c r="AA189" s="2" t="s">
        <v>1159</v>
      </c>
      <c r="AB189" s="2" t="s">
        <v>370</v>
      </c>
    </row>
    <row r="190" spans="3:28">
      <c r="C190" s="1">
        <v>5.3589794946402904E+25</v>
      </c>
      <c r="D190" s="2">
        <v>27</v>
      </c>
      <c r="E190" s="2" t="s">
        <v>373</v>
      </c>
      <c r="F190" s="2" t="s">
        <v>1527</v>
      </c>
      <c r="G190" s="2" t="s">
        <v>374</v>
      </c>
      <c r="J190" s="1">
        <v>3.8319407997412802E+25</v>
      </c>
      <c r="K190" s="2">
        <v>27</v>
      </c>
      <c r="L190" s="2" t="s">
        <v>1052</v>
      </c>
      <c r="M190" s="2" t="s">
        <v>1053</v>
      </c>
      <c r="N190" s="2" t="s">
        <v>372</v>
      </c>
      <c r="Q190" s="1">
        <v>5.5238132768668403E+25</v>
      </c>
      <c r="R190" s="2">
        <v>27</v>
      </c>
      <c r="S190" s="2" t="s">
        <v>1605</v>
      </c>
      <c r="T190" s="2" t="s">
        <v>1567</v>
      </c>
      <c r="U190" s="2" t="s">
        <v>372</v>
      </c>
      <c r="X190" s="1">
        <v>3.8103167574887099E+25</v>
      </c>
      <c r="Y190" s="2">
        <v>27</v>
      </c>
      <c r="Z190" s="2" t="s">
        <v>2124</v>
      </c>
      <c r="AA190" s="2" t="s">
        <v>1247</v>
      </c>
      <c r="AB190" s="2" t="s">
        <v>372</v>
      </c>
    </row>
    <row r="191" spans="3:28">
      <c r="C191" s="1">
        <v>6.1239596795007398E+25</v>
      </c>
      <c r="D191" s="2">
        <v>27</v>
      </c>
      <c r="E191" s="2" t="s">
        <v>375</v>
      </c>
      <c r="F191" s="2" t="s">
        <v>1768</v>
      </c>
      <c r="G191" s="2" t="s">
        <v>376</v>
      </c>
      <c r="J191" s="1">
        <v>3.66062317058456E+25</v>
      </c>
      <c r="K191" s="2">
        <v>27</v>
      </c>
      <c r="L191" s="2" t="s">
        <v>1054</v>
      </c>
      <c r="M191" s="2" t="s">
        <v>1055</v>
      </c>
      <c r="N191" s="2" t="s">
        <v>374</v>
      </c>
      <c r="Q191" s="1">
        <v>5.2690373664698701E+25</v>
      </c>
      <c r="R191" s="2">
        <v>27</v>
      </c>
      <c r="S191" s="2" t="s">
        <v>1606</v>
      </c>
      <c r="T191" s="2" t="s">
        <v>1464</v>
      </c>
      <c r="U191" s="2" t="s">
        <v>374</v>
      </c>
      <c r="X191" s="1">
        <v>3.5906481985197E+25</v>
      </c>
      <c r="Y191" s="2">
        <v>27</v>
      </c>
      <c r="Z191" s="2" t="s">
        <v>2125</v>
      </c>
      <c r="AA191" s="2" t="s">
        <v>1241</v>
      </c>
      <c r="AB191" s="2" t="s">
        <v>374</v>
      </c>
    </row>
    <row r="192" spans="3:28">
      <c r="C192" s="1">
        <v>6.0019618064398699E+25</v>
      </c>
      <c r="D192" s="2">
        <v>27</v>
      </c>
      <c r="E192" s="2" t="s">
        <v>377</v>
      </c>
      <c r="F192" s="2" t="s">
        <v>1871</v>
      </c>
      <c r="G192" s="2" t="s">
        <v>378</v>
      </c>
      <c r="J192" s="1">
        <v>4.3066073782445596E+25</v>
      </c>
      <c r="K192" s="2">
        <v>27</v>
      </c>
      <c r="L192" s="2" t="s">
        <v>1056</v>
      </c>
      <c r="M192" s="2" t="s">
        <v>1057</v>
      </c>
      <c r="N192" s="2" t="s">
        <v>376</v>
      </c>
      <c r="Q192" s="1">
        <v>6.1335869335992702E+25</v>
      </c>
      <c r="R192" s="2">
        <v>27</v>
      </c>
      <c r="S192" s="2" t="s">
        <v>1607</v>
      </c>
      <c r="T192" s="2" t="s">
        <v>1608</v>
      </c>
      <c r="U192" s="2" t="s">
        <v>376</v>
      </c>
      <c r="X192" s="1">
        <v>4.1838036073752899E+25</v>
      </c>
      <c r="Y192" s="2">
        <v>27</v>
      </c>
      <c r="Z192" s="2" t="s">
        <v>2126</v>
      </c>
      <c r="AA192" s="2" t="s">
        <v>1249</v>
      </c>
      <c r="AB192" s="2" t="s">
        <v>376</v>
      </c>
    </row>
    <row r="193" spans="3:28">
      <c r="C193" s="1">
        <v>6.04203315557816E+25</v>
      </c>
      <c r="D193" s="2">
        <v>27</v>
      </c>
      <c r="E193" s="2" t="s">
        <v>379</v>
      </c>
      <c r="F193" s="2" t="s">
        <v>1872</v>
      </c>
      <c r="G193" s="2" t="s">
        <v>380</v>
      </c>
      <c r="J193" s="1">
        <v>4.4594499774263996E+25</v>
      </c>
      <c r="K193" s="2">
        <v>27</v>
      </c>
      <c r="L193" s="2" t="s">
        <v>1058</v>
      </c>
      <c r="M193" s="2" t="s">
        <v>1059</v>
      </c>
      <c r="N193" s="2" t="s">
        <v>378</v>
      </c>
      <c r="Q193" s="1">
        <v>5.2678053870537601E+25</v>
      </c>
      <c r="R193" s="2">
        <v>27</v>
      </c>
      <c r="S193" s="2" t="s">
        <v>1609</v>
      </c>
      <c r="T193" s="2" t="s">
        <v>1464</v>
      </c>
      <c r="U193" s="2" t="s">
        <v>378</v>
      </c>
      <c r="X193" s="1">
        <v>3.5571709533238898E+25</v>
      </c>
      <c r="Y193" s="2">
        <v>27</v>
      </c>
      <c r="Z193" s="2" t="s">
        <v>2127</v>
      </c>
      <c r="AA193" s="2" t="s">
        <v>1187</v>
      </c>
      <c r="AB193" s="2" t="s">
        <v>378</v>
      </c>
    </row>
    <row r="194" spans="3:28">
      <c r="C194" s="1">
        <v>6.2129525295252096E+25</v>
      </c>
      <c r="D194" s="2">
        <v>27</v>
      </c>
      <c r="E194" s="2" t="s">
        <v>381</v>
      </c>
      <c r="F194" s="2" t="s">
        <v>1428</v>
      </c>
      <c r="G194" s="2" t="s">
        <v>382</v>
      </c>
      <c r="J194" s="1">
        <v>4.6154205464918897E+25</v>
      </c>
      <c r="K194" s="2">
        <v>27</v>
      </c>
      <c r="L194" s="2" t="s">
        <v>1060</v>
      </c>
      <c r="M194" s="2" t="s">
        <v>1044</v>
      </c>
      <c r="N194" s="2" t="s">
        <v>380</v>
      </c>
      <c r="Q194" s="1">
        <v>5.4974997937165103E+25</v>
      </c>
      <c r="R194" s="2">
        <v>27</v>
      </c>
      <c r="S194" s="2" t="s">
        <v>1610</v>
      </c>
      <c r="T194" s="2" t="s">
        <v>1088</v>
      </c>
      <c r="U194" s="2" t="s">
        <v>380</v>
      </c>
      <c r="X194" s="1">
        <v>3.7181726250340001E+25</v>
      </c>
      <c r="Y194" s="2">
        <v>27</v>
      </c>
      <c r="Z194" s="2" t="s">
        <v>2128</v>
      </c>
      <c r="AA194" s="2" t="s">
        <v>1161</v>
      </c>
      <c r="AB194" s="2" t="s">
        <v>380</v>
      </c>
    </row>
    <row r="195" spans="3:28">
      <c r="C195" s="1">
        <v>6.40611410301354E+25</v>
      </c>
      <c r="D195" s="2">
        <v>27</v>
      </c>
      <c r="E195" s="2" t="s">
        <v>383</v>
      </c>
      <c r="F195" s="2" t="s">
        <v>1679</v>
      </c>
      <c r="G195" s="2" t="s">
        <v>384</v>
      </c>
      <c r="J195" s="1">
        <v>4.7538164954684499E+25</v>
      </c>
      <c r="K195" s="2">
        <v>27</v>
      </c>
      <c r="L195" s="2" t="s">
        <v>1061</v>
      </c>
      <c r="M195" s="2" t="s">
        <v>1062</v>
      </c>
      <c r="N195" s="2" t="s">
        <v>382</v>
      </c>
      <c r="Q195" s="1">
        <v>5.7153444898644704E+25</v>
      </c>
      <c r="R195" s="2">
        <v>27</v>
      </c>
      <c r="S195" s="2" t="s">
        <v>1611</v>
      </c>
      <c r="T195" s="2" t="s">
        <v>1612</v>
      </c>
      <c r="U195" s="2" t="s">
        <v>382</v>
      </c>
      <c r="X195" s="1">
        <v>3.9821286613510697E+25</v>
      </c>
      <c r="Y195" s="2">
        <v>27</v>
      </c>
      <c r="Z195" s="2" t="s">
        <v>2129</v>
      </c>
      <c r="AA195" s="2" t="s">
        <v>1106</v>
      </c>
      <c r="AB195" s="2" t="s">
        <v>382</v>
      </c>
    </row>
    <row r="196" spans="3:28">
      <c r="C196" s="1">
        <v>6.0693733728105999E+25</v>
      </c>
      <c r="D196" s="2">
        <v>27</v>
      </c>
      <c r="E196" s="2" t="s">
        <v>385</v>
      </c>
      <c r="F196" s="2" t="s">
        <v>1873</v>
      </c>
      <c r="G196" s="2" t="s">
        <v>386</v>
      </c>
      <c r="J196" s="1">
        <v>4.8894052724774101E+25</v>
      </c>
      <c r="K196" s="2">
        <v>27</v>
      </c>
      <c r="L196" s="2" t="s">
        <v>1063</v>
      </c>
      <c r="M196" s="2" t="s">
        <v>1028</v>
      </c>
      <c r="N196" s="2" t="s">
        <v>384</v>
      </c>
      <c r="Q196" s="1">
        <v>5.5562984730236998E+25</v>
      </c>
      <c r="R196" s="2">
        <v>27</v>
      </c>
      <c r="S196" s="2" t="s">
        <v>1613</v>
      </c>
      <c r="T196" s="2" t="s">
        <v>1584</v>
      </c>
      <c r="U196" s="2" t="s">
        <v>384</v>
      </c>
      <c r="X196" s="1">
        <v>3.9312876110840102E+25</v>
      </c>
      <c r="Y196" s="2">
        <v>27</v>
      </c>
      <c r="Z196" s="2" t="s">
        <v>2130</v>
      </c>
      <c r="AA196" s="2" t="s">
        <v>1031</v>
      </c>
      <c r="AB196" s="2" t="s">
        <v>384</v>
      </c>
    </row>
    <row r="197" spans="3:28">
      <c r="C197" s="1">
        <v>6.4219954121176603E+25</v>
      </c>
      <c r="D197" s="2">
        <v>27</v>
      </c>
      <c r="E197" s="2" t="s">
        <v>387</v>
      </c>
      <c r="F197" s="2" t="s">
        <v>1865</v>
      </c>
      <c r="G197" s="2" t="s">
        <v>388</v>
      </c>
      <c r="J197" s="1">
        <v>4.6253417271710697E+25</v>
      </c>
      <c r="K197" s="2">
        <v>27</v>
      </c>
      <c r="L197" s="2" t="s">
        <v>1064</v>
      </c>
      <c r="M197" s="2" t="s">
        <v>1065</v>
      </c>
      <c r="N197" s="2" t="s">
        <v>386</v>
      </c>
      <c r="Q197" s="1">
        <v>5.91209060757938E+25</v>
      </c>
      <c r="R197" s="2">
        <v>27</v>
      </c>
      <c r="S197" s="2" t="s">
        <v>1614</v>
      </c>
      <c r="T197" s="2" t="s">
        <v>1560</v>
      </c>
      <c r="U197" s="2" t="s">
        <v>386</v>
      </c>
      <c r="X197" s="1">
        <v>4.1557414531278397E+25</v>
      </c>
      <c r="Y197" s="2">
        <v>27</v>
      </c>
      <c r="Z197" s="2" t="s">
        <v>2131</v>
      </c>
      <c r="AA197" s="2" t="s">
        <v>984</v>
      </c>
      <c r="AB197" s="2" t="s">
        <v>386</v>
      </c>
    </row>
    <row r="198" spans="3:28">
      <c r="C198" s="1">
        <v>6.04039441347017E+25</v>
      </c>
      <c r="D198" s="2">
        <v>27</v>
      </c>
      <c r="E198" s="2" t="s">
        <v>389</v>
      </c>
      <c r="F198" s="2" t="s">
        <v>1872</v>
      </c>
      <c r="G198" s="2" t="s">
        <v>390</v>
      </c>
      <c r="J198" s="1">
        <v>4.8544011763444097E+25</v>
      </c>
      <c r="K198" s="2">
        <v>27</v>
      </c>
      <c r="L198" s="2" t="s">
        <v>1066</v>
      </c>
      <c r="M198" s="2" t="s">
        <v>1067</v>
      </c>
      <c r="N198" s="2" t="s">
        <v>388</v>
      </c>
      <c r="Q198" s="1">
        <v>5.5171318454667397E+25</v>
      </c>
      <c r="R198" s="2">
        <v>27</v>
      </c>
      <c r="S198" s="2" t="s">
        <v>1615</v>
      </c>
      <c r="T198" s="2" t="s">
        <v>1567</v>
      </c>
      <c r="U198" s="2" t="s">
        <v>388</v>
      </c>
      <c r="X198" s="1">
        <v>3.7946306260188702E+25</v>
      </c>
      <c r="Y198" s="2">
        <v>27</v>
      </c>
      <c r="Z198" s="2" t="s">
        <v>2132</v>
      </c>
      <c r="AA198" s="2" t="s">
        <v>980</v>
      </c>
      <c r="AB198" s="2" t="s">
        <v>388</v>
      </c>
    </row>
    <row r="199" spans="3:28">
      <c r="C199" s="1">
        <v>6.6147751968091597E+25</v>
      </c>
      <c r="D199" s="2">
        <v>27</v>
      </c>
      <c r="E199" s="2" t="s">
        <v>391</v>
      </c>
      <c r="F199" s="2" t="s">
        <v>1874</v>
      </c>
      <c r="G199" s="2" t="s">
        <v>392</v>
      </c>
      <c r="J199" s="1">
        <v>4.6896663495003903E+25</v>
      </c>
      <c r="K199" s="2">
        <v>27</v>
      </c>
      <c r="L199" s="2" t="s">
        <v>1068</v>
      </c>
      <c r="M199" s="2" t="s">
        <v>1069</v>
      </c>
      <c r="N199" s="2" t="s">
        <v>390</v>
      </c>
      <c r="Q199" s="1">
        <v>5.5004205784130504E+25</v>
      </c>
      <c r="R199" s="2">
        <v>27</v>
      </c>
      <c r="S199" s="2" t="s">
        <v>1616</v>
      </c>
      <c r="T199" s="2" t="s">
        <v>1088</v>
      </c>
      <c r="U199" s="2" t="s">
        <v>390</v>
      </c>
      <c r="X199" s="1">
        <v>3.8076233593372301E+25</v>
      </c>
      <c r="Y199" s="2">
        <v>27</v>
      </c>
      <c r="Z199" s="2" t="s">
        <v>2133</v>
      </c>
      <c r="AA199" s="2" t="s">
        <v>1247</v>
      </c>
      <c r="AB199" s="2" t="s">
        <v>390</v>
      </c>
    </row>
    <row r="200" spans="3:28">
      <c r="C200" s="1">
        <v>7.2018882825135297E+25</v>
      </c>
      <c r="D200" s="2">
        <v>27</v>
      </c>
      <c r="E200" s="2" t="s">
        <v>393</v>
      </c>
      <c r="F200" s="2" t="s">
        <v>1875</v>
      </c>
      <c r="G200" s="2" t="s">
        <v>394</v>
      </c>
      <c r="J200" s="1">
        <v>5.1795836784649199E+25</v>
      </c>
      <c r="K200" s="2">
        <v>27</v>
      </c>
      <c r="L200" s="2" t="s">
        <v>1070</v>
      </c>
      <c r="M200" s="2" t="s">
        <v>1071</v>
      </c>
      <c r="N200" s="2" t="s">
        <v>392</v>
      </c>
      <c r="Q200" s="1">
        <v>5.8537183386694404E+25</v>
      </c>
      <c r="R200" s="2">
        <v>27</v>
      </c>
      <c r="S200" s="2" t="s">
        <v>1617</v>
      </c>
      <c r="T200" s="2" t="s">
        <v>1618</v>
      </c>
      <c r="U200" s="2" t="s">
        <v>392</v>
      </c>
      <c r="X200" s="1">
        <v>4.0763054724163299E+25</v>
      </c>
      <c r="Y200" s="2">
        <v>27</v>
      </c>
      <c r="Z200" s="2" t="s">
        <v>2134</v>
      </c>
      <c r="AA200" s="2" t="s">
        <v>1200</v>
      </c>
      <c r="AB200" s="2" t="s">
        <v>392</v>
      </c>
    </row>
    <row r="201" spans="3:28">
      <c r="C201" s="1">
        <v>6.4598798217690597E+25</v>
      </c>
      <c r="D201" s="2">
        <v>27</v>
      </c>
      <c r="E201" s="2" t="s">
        <v>395</v>
      </c>
      <c r="F201" s="2" t="s">
        <v>1876</v>
      </c>
      <c r="G201" s="2" t="s">
        <v>396</v>
      </c>
      <c r="J201" s="1">
        <v>5.8082343007019097E+25</v>
      </c>
      <c r="K201" s="2">
        <v>27</v>
      </c>
      <c r="L201" s="2" t="s">
        <v>1072</v>
      </c>
      <c r="M201" s="2" t="s">
        <v>1073</v>
      </c>
      <c r="N201" s="2" t="s">
        <v>394</v>
      </c>
      <c r="Q201" s="1">
        <v>6.0088808168876797E+25</v>
      </c>
      <c r="R201" s="2">
        <v>27</v>
      </c>
      <c r="S201" s="2" t="s">
        <v>1619</v>
      </c>
      <c r="T201" s="2" t="s">
        <v>1620</v>
      </c>
      <c r="U201" s="2" t="s">
        <v>394</v>
      </c>
      <c r="X201" s="1">
        <v>4.2218494364978096E+25</v>
      </c>
      <c r="Y201" s="2">
        <v>27</v>
      </c>
      <c r="Z201" s="2" t="s">
        <v>2135</v>
      </c>
      <c r="AA201" s="2" t="s">
        <v>1860</v>
      </c>
      <c r="AB201" s="2" t="s">
        <v>394</v>
      </c>
    </row>
    <row r="202" spans="3:28">
      <c r="C202" s="1">
        <v>6.4084153635721799E+25</v>
      </c>
      <c r="D202" s="2">
        <v>27</v>
      </c>
      <c r="E202" s="2" t="s">
        <v>397</v>
      </c>
      <c r="F202" s="2" t="s">
        <v>1679</v>
      </c>
      <c r="G202" s="2" t="s">
        <v>398</v>
      </c>
      <c r="J202" s="1">
        <v>5.04257603945809E+25</v>
      </c>
      <c r="K202" s="2">
        <v>27</v>
      </c>
      <c r="L202" s="2" t="s">
        <v>1074</v>
      </c>
      <c r="M202" s="2" t="s">
        <v>1075</v>
      </c>
      <c r="N202" s="2" t="s">
        <v>396</v>
      </c>
      <c r="Q202" s="1">
        <v>5.6011863244132199E+25</v>
      </c>
      <c r="R202" s="2">
        <v>27</v>
      </c>
      <c r="S202" s="2" t="s">
        <v>1621</v>
      </c>
      <c r="T202" s="2" t="s">
        <v>1581</v>
      </c>
      <c r="U202" s="2" t="s">
        <v>396</v>
      </c>
      <c r="X202" s="1">
        <v>4.0416603219181904E+25</v>
      </c>
      <c r="Y202" s="2">
        <v>27</v>
      </c>
      <c r="Z202" s="2" t="s">
        <v>2136</v>
      </c>
      <c r="AA202" s="2" t="s">
        <v>1295</v>
      </c>
      <c r="AB202" s="2" t="s">
        <v>396</v>
      </c>
    </row>
    <row r="203" spans="3:28">
      <c r="C203" s="1">
        <v>6.5662359200683604E+25</v>
      </c>
      <c r="D203" s="2">
        <v>27</v>
      </c>
      <c r="E203" s="2" t="s">
        <v>399</v>
      </c>
      <c r="F203" s="2" t="s">
        <v>1537</v>
      </c>
      <c r="G203" s="2" t="s">
        <v>400</v>
      </c>
      <c r="J203" s="1">
        <v>5.0899364766145602E+25</v>
      </c>
      <c r="K203" s="2">
        <v>27</v>
      </c>
      <c r="L203" s="2" t="s">
        <v>1076</v>
      </c>
      <c r="M203" s="2" t="s">
        <v>1077</v>
      </c>
      <c r="N203" s="2" t="s">
        <v>398</v>
      </c>
      <c r="Q203" s="1">
        <v>6.0908415087146399E+25</v>
      </c>
      <c r="R203" s="2">
        <v>27</v>
      </c>
      <c r="S203" s="2" t="s">
        <v>1622</v>
      </c>
      <c r="T203" s="2" t="s">
        <v>1138</v>
      </c>
      <c r="U203" s="2" t="s">
        <v>398</v>
      </c>
      <c r="X203" s="1">
        <v>4.5315542516901502E+25</v>
      </c>
      <c r="Y203" s="2">
        <v>27</v>
      </c>
      <c r="Z203" s="2" t="s">
        <v>2137</v>
      </c>
      <c r="AA203" s="2" t="s">
        <v>1451</v>
      </c>
      <c r="AB203" s="2" t="s">
        <v>398</v>
      </c>
    </row>
    <row r="204" spans="3:28">
      <c r="C204" s="1">
        <v>6.7072465032440598E+25</v>
      </c>
      <c r="D204" s="2">
        <v>27</v>
      </c>
      <c r="E204" s="2" t="s">
        <v>401</v>
      </c>
      <c r="F204" s="2" t="s">
        <v>1629</v>
      </c>
      <c r="G204" s="2" t="s">
        <v>402</v>
      </c>
      <c r="J204" s="1">
        <v>5.2926174021676598E+25</v>
      </c>
      <c r="K204" s="2">
        <v>27</v>
      </c>
      <c r="L204" s="2" t="s">
        <v>1078</v>
      </c>
      <c r="M204" s="2" t="s">
        <v>1079</v>
      </c>
      <c r="N204" s="2" t="s">
        <v>400</v>
      </c>
      <c r="Q204" s="1">
        <v>6.1335551288327601E+25</v>
      </c>
      <c r="R204" s="2">
        <v>27</v>
      </c>
      <c r="S204" s="2" t="s">
        <v>1623</v>
      </c>
      <c r="T204" s="2" t="s">
        <v>1608</v>
      </c>
      <c r="U204" s="2" t="s">
        <v>400</v>
      </c>
      <c r="X204" s="1">
        <v>4.6640258371816804E+25</v>
      </c>
      <c r="Y204" s="2">
        <v>27</v>
      </c>
      <c r="Z204" s="2" t="s">
        <v>2138</v>
      </c>
      <c r="AA204" s="2" t="s">
        <v>951</v>
      </c>
      <c r="AB204" s="2" t="s">
        <v>400</v>
      </c>
    </row>
    <row r="205" spans="3:28">
      <c r="C205" s="1">
        <v>5.72789941411204E+25</v>
      </c>
      <c r="D205" s="2">
        <v>27</v>
      </c>
      <c r="E205" s="2" t="s">
        <v>403</v>
      </c>
      <c r="F205" s="2" t="s">
        <v>1550</v>
      </c>
      <c r="G205" s="2" t="s">
        <v>404</v>
      </c>
      <c r="J205" s="1">
        <v>5.1807284565254102E+25</v>
      </c>
      <c r="K205" s="2">
        <v>27</v>
      </c>
      <c r="L205" s="2" t="s">
        <v>1080</v>
      </c>
      <c r="M205" s="2" t="s">
        <v>1071</v>
      </c>
      <c r="N205" s="2" t="s">
        <v>402</v>
      </c>
      <c r="Q205" s="1">
        <v>6.76343008082043E+25</v>
      </c>
      <c r="R205" s="2">
        <v>27</v>
      </c>
      <c r="S205" s="2" t="s">
        <v>1624</v>
      </c>
      <c r="T205" s="2" t="s">
        <v>1625</v>
      </c>
      <c r="U205" s="2" t="s">
        <v>402</v>
      </c>
      <c r="X205" s="1">
        <v>5.3407480363579396E+25</v>
      </c>
      <c r="Y205" s="2">
        <v>27</v>
      </c>
      <c r="Z205" s="2" t="s">
        <v>2139</v>
      </c>
      <c r="AA205" s="2" t="s">
        <v>1515</v>
      </c>
      <c r="AB205" s="2" t="s">
        <v>402</v>
      </c>
    </row>
    <row r="206" spans="3:28">
      <c r="C206" s="1">
        <v>6.2149505529653001E+25</v>
      </c>
      <c r="D206" s="2">
        <v>27</v>
      </c>
      <c r="E206" s="2" t="s">
        <v>405</v>
      </c>
      <c r="F206" s="2" t="s">
        <v>1428</v>
      </c>
      <c r="G206" s="2" t="s">
        <v>406</v>
      </c>
      <c r="J206" s="1">
        <v>4.3332336327011498E+25</v>
      </c>
      <c r="K206" s="2">
        <v>27</v>
      </c>
      <c r="L206" s="2" t="s">
        <v>1081</v>
      </c>
      <c r="M206" s="2" t="s">
        <v>1082</v>
      </c>
      <c r="N206" s="2" t="s">
        <v>404</v>
      </c>
      <c r="Q206" s="1">
        <v>5.98517104934576E+25</v>
      </c>
      <c r="R206" s="2">
        <v>27</v>
      </c>
      <c r="S206" s="2" t="s">
        <v>1626</v>
      </c>
      <c r="T206" s="2" t="s">
        <v>1627</v>
      </c>
      <c r="U206" s="2" t="s">
        <v>404</v>
      </c>
      <c r="X206" s="1">
        <v>4.7305827231884698E+25</v>
      </c>
      <c r="Y206" s="2">
        <v>27</v>
      </c>
      <c r="Z206" s="2" t="s">
        <v>2140</v>
      </c>
      <c r="AA206" s="2" t="s">
        <v>1813</v>
      </c>
      <c r="AB206" s="2" t="s">
        <v>404</v>
      </c>
    </row>
    <row r="207" spans="3:28">
      <c r="C207" s="1">
        <v>6.3926838402868998E+25</v>
      </c>
      <c r="D207" s="2">
        <v>27</v>
      </c>
      <c r="E207" s="2" t="s">
        <v>407</v>
      </c>
      <c r="F207" s="2" t="s">
        <v>1877</v>
      </c>
      <c r="G207" s="2" t="s">
        <v>408</v>
      </c>
      <c r="J207" s="1">
        <v>4.6463118782832403E+25</v>
      </c>
      <c r="K207" s="2">
        <v>27</v>
      </c>
      <c r="L207" s="2" t="s">
        <v>1083</v>
      </c>
      <c r="M207" s="2" t="s">
        <v>1084</v>
      </c>
      <c r="N207" s="2" t="s">
        <v>406</v>
      </c>
      <c r="Q207" s="1">
        <v>6.71401960385771E+25</v>
      </c>
      <c r="R207" s="2">
        <v>27</v>
      </c>
      <c r="S207" s="2" t="s">
        <v>1628</v>
      </c>
      <c r="T207" s="2" t="s">
        <v>1629</v>
      </c>
      <c r="U207" s="2" t="s">
        <v>406</v>
      </c>
      <c r="X207" s="1">
        <v>5.3754800854437997E+25</v>
      </c>
      <c r="Y207" s="2">
        <v>27</v>
      </c>
      <c r="Z207" s="2" t="s">
        <v>2141</v>
      </c>
      <c r="AA207" s="2" t="s">
        <v>1589</v>
      </c>
      <c r="AB207" s="2" t="s">
        <v>406</v>
      </c>
    </row>
    <row r="208" spans="3:28">
      <c r="C208" s="1">
        <v>6.41003564814114E+25</v>
      </c>
      <c r="D208" s="2">
        <v>27</v>
      </c>
      <c r="E208" s="2" t="s">
        <v>409</v>
      </c>
      <c r="F208" s="2" t="s">
        <v>1679</v>
      </c>
      <c r="G208" s="2" t="s">
        <v>410</v>
      </c>
      <c r="J208" s="1">
        <v>5.0354420021996297E+25</v>
      </c>
      <c r="K208" s="2">
        <v>27</v>
      </c>
      <c r="L208" s="2" t="s">
        <v>1085</v>
      </c>
      <c r="M208" s="2" t="s">
        <v>1075</v>
      </c>
      <c r="N208" s="2" t="s">
        <v>408</v>
      </c>
      <c r="Q208" s="1">
        <v>6.5669212646085396E+25</v>
      </c>
      <c r="R208" s="2">
        <v>27</v>
      </c>
      <c r="S208" s="2" t="s">
        <v>1630</v>
      </c>
      <c r="T208" s="2" t="s">
        <v>1537</v>
      </c>
      <c r="U208" s="2" t="s">
        <v>408</v>
      </c>
      <c r="X208" s="1">
        <v>5.3200250102520003E+25</v>
      </c>
      <c r="Y208" s="2">
        <v>27</v>
      </c>
      <c r="Z208" s="2" t="s">
        <v>2142</v>
      </c>
      <c r="AA208" s="2" t="s">
        <v>1114</v>
      </c>
      <c r="AB208" s="2" t="s">
        <v>408</v>
      </c>
    </row>
    <row r="209" spans="3:28">
      <c r="C209" s="1">
        <v>6.8915745901247598E+25</v>
      </c>
      <c r="D209" s="2">
        <v>27</v>
      </c>
      <c r="E209" s="2" t="s">
        <v>411</v>
      </c>
      <c r="F209" s="2" t="s">
        <v>1878</v>
      </c>
      <c r="G209" s="2" t="s">
        <v>412</v>
      </c>
      <c r="J209" s="1">
        <v>5.0895148794604798E+25</v>
      </c>
      <c r="K209" s="2">
        <v>27</v>
      </c>
      <c r="L209" s="2" t="s">
        <v>1086</v>
      </c>
      <c r="M209" s="2" t="s">
        <v>1077</v>
      </c>
      <c r="N209" s="2" t="s">
        <v>410</v>
      </c>
      <c r="Q209" s="1">
        <v>6.6386437830771496E+25</v>
      </c>
      <c r="R209" s="2">
        <v>27</v>
      </c>
      <c r="S209" s="2" t="s">
        <v>1631</v>
      </c>
      <c r="T209" s="2" t="s">
        <v>1632</v>
      </c>
      <c r="U209" s="2" t="s">
        <v>410</v>
      </c>
      <c r="X209" s="1">
        <v>5.3460439838539698E+25</v>
      </c>
      <c r="Y209" s="2">
        <v>27</v>
      </c>
      <c r="Z209" s="2" t="s">
        <v>2143</v>
      </c>
      <c r="AA209" s="2" t="s">
        <v>2144</v>
      </c>
      <c r="AB209" s="2" t="s">
        <v>410</v>
      </c>
    </row>
    <row r="210" spans="3:28">
      <c r="C210" s="1">
        <v>9.4417238213679801E+25</v>
      </c>
      <c r="D210" s="2">
        <v>27</v>
      </c>
      <c r="E210" s="2" t="s">
        <v>413</v>
      </c>
      <c r="F210" s="2" t="s">
        <v>1879</v>
      </c>
      <c r="G210" s="2" t="s">
        <v>414</v>
      </c>
      <c r="J210" s="1">
        <v>5.4977914665131399E+25</v>
      </c>
      <c r="K210" s="2">
        <v>27</v>
      </c>
      <c r="L210" s="2" t="s">
        <v>1087</v>
      </c>
      <c r="M210" s="2" t="s">
        <v>1088</v>
      </c>
      <c r="N210" s="2" t="s">
        <v>412</v>
      </c>
      <c r="Q210" s="1">
        <v>6.3111793258375304E+25</v>
      </c>
      <c r="R210" s="2">
        <v>27</v>
      </c>
      <c r="S210" s="2" t="s">
        <v>1633</v>
      </c>
      <c r="T210" s="2" t="s">
        <v>1634</v>
      </c>
      <c r="U210" s="2" t="s">
        <v>412</v>
      </c>
      <c r="X210" s="1">
        <v>5.0035761496579397E+25</v>
      </c>
      <c r="Y210" s="2">
        <v>27</v>
      </c>
      <c r="Z210" s="2" t="s">
        <v>2145</v>
      </c>
      <c r="AA210" s="2" t="s">
        <v>1899</v>
      </c>
      <c r="AB210" s="2" t="s">
        <v>412</v>
      </c>
    </row>
    <row r="211" spans="3:28">
      <c r="C211" s="1">
        <v>8.3491835373094995E+25</v>
      </c>
      <c r="D211" s="2">
        <v>27</v>
      </c>
      <c r="E211" s="2" t="s">
        <v>415</v>
      </c>
      <c r="F211" s="2" t="s">
        <v>1880</v>
      </c>
      <c r="G211" s="2" t="s">
        <v>416</v>
      </c>
      <c r="J211" s="1">
        <v>7.8986383616323693E+25</v>
      </c>
      <c r="K211" s="2">
        <v>27</v>
      </c>
      <c r="L211" s="2" t="s">
        <v>1089</v>
      </c>
      <c r="M211" s="2" t="s">
        <v>1090</v>
      </c>
      <c r="N211" s="2" t="s">
        <v>414</v>
      </c>
      <c r="Q211" s="1">
        <v>6.0758074845415103E+25</v>
      </c>
      <c r="R211" s="2">
        <v>27</v>
      </c>
      <c r="S211" s="2" t="s">
        <v>1635</v>
      </c>
      <c r="T211" s="2" t="s">
        <v>1636</v>
      </c>
      <c r="U211" s="2" t="s">
        <v>414</v>
      </c>
      <c r="X211" s="1">
        <v>4.6060416258336403E+25</v>
      </c>
      <c r="Y211" s="2">
        <v>27</v>
      </c>
      <c r="Z211" s="2" t="s">
        <v>2146</v>
      </c>
      <c r="AA211" s="2" t="s">
        <v>1447</v>
      </c>
      <c r="AB211" s="2" t="s">
        <v>414</v>
      </c>
    </row>
    <row r="212" spans="3:28">
      <c r="C212" s="1">
        <v>7.0865280514913698E+25</v>
      </c>
      <c r="D212" s="2">
        <v>27</v>
      </c>
      <c r="E212" s="2" t="s">
        <v>417</v>
      </c>
      <c r="F212" s="2" t="s">
        <v>1881</v>
      </c>
      <c r="G212" s="2" t="s">
        <v>418</v>
      </c>
      <c r="J212" s="1">
        <v>6.6946347980287201E+25</v>
      </c>
      <c r="K212" s="2">
        <v>27</v>
      </c>
      <c r="L212" s="2" t="s">
        <v>1091</v>
      </c>
      <c r="M212" s="2" t="s">
        <v>1092</v>
      </c>
      <c r="N212" s="2" t="s">
        <v>416</v>
      </c>
      <c r="Q212" s="1">
        <v>6.5203429909308104E+25</v>
      </c>
      <c r="R212" s="2">
        <v>27</v>
      </c>
      <c r="S212" s="2" t="s">
        <v>1637</v>
      </c>
      <c r="T212" s="2" t="s">
        <v>1638</v>
      </c>
      <c r="U212" s="2" t="s">
        <v>416</v>
      </c>
      <c r="X212" s="1">
        <v>4.9287931444983797E+25</v>
      </c>
      <c r="Y212" s="2">
        <v>27</v>
      </c>
      <c r="Z212" s="2" t="s">
        <v>2147</v>
      </c>
      <c r="AA212" s="2" t="s">
        <v>991</v>
      </c>
      <c r="AB212" s="2" t="s">
        <v>416</v>
      </c>
    </row>
    <row r="213" spans="3:28">
      <c r="C213" s="1">
        <v>6.2323314611563201E+25</v>
      </c>
      <c r="D213" s="2">
        <v>27</v>
      </c>
      <c r="E213" s="2" t="s">
        <v>419</v>
      </c>
      <c r="F213" s="2" t="s">
        <v>1642</v>
      </c>
      <c r="G213" s="2" t="s">
        <v>420</v>
      </c>
      <c r="J213" s="1">
        <v>5.6058777598023796E+25</v>
      </c>
      <c r="K213" s="2">
        <v>27</v>
      </c>
      <c r="L213" s="2" t="s">
        <v>1093</v>
      </c>
      <c r="M213" s="2" t="s">
        <v>1094</v>
      </c>
      <c r="N213" s="2" t="s">
        <v>418</v>
      </c>
      <c r="Q213" s="1">
        <v>5.96156978691922E+25</v>
      </c>
      <c r="R213" s="2">
        <v>27</v>
      </c>
      <c r="S213" s="2" t="s">
        <v>1639</v>
      </c>
      <c r="T213" s="2" t="s">
        <v>1640</v>
      </c>
      <c r="U213" s="2" t="s">
        <v>418</v>
      </c>
      <c r="X213" s="1">
        <v>4.4420819391791798E+25</v>
      </c>
      <c r="Y213" s="2">
        <v>27</v>
      </c>
      <c r="Z213" s="2" t="s">
        <v>2148</v>
      </c>
      <c r="AA213" s="2" t="s">
        <v>995</v>
      </c>
      <c r="AB213" s="2" t="s">
        <v>418</v>
      </c>
    </row>
    <row r="214" spans="3:28">
      <c r="C214" s="1">
        <v>5.9109472350589803E+25</v>
      </c>
      <c r="D214" s="2">
        <v>27</v>
      </c>
      <c r="E214" s="2" t="s">
        <v>421</v>
      </c>
      <c r="F214" s="2" t="s">
        <v>1560</v>
      </c>
      <c r="G214" s="2" t="s">
        <v>422</v>
      </c>
      <c r="J214" s="1">
        <v>4.8077261675885604E+25</v>
      </c>
      <c r="K214" s="2">
        <v>27</v>
      </c>
      <c r="L214" s="2" t="s">
        <v>1095</v>
      </c>
      <c r="M214" s="2" t="s">
        <v>1096</v>
      </c>
      <c r="N214" s="2" t="s">
        <v>420</v>
      </c>
      <c r="Q214" s="1">
        <v>6.2271703862258397E+25</v>
      </c>
      <c r="R214" s="2">
        <v>27</v>
      </c>
      <c r="S214" s="2" t="s">
        <v>1641</v>
      </c>
      <c r="T214" s="2" t="s">
        <v>1642</v>
      </c>
      <c r="U214" s="2" t="s">
        <v>420</v>
      </c>
      <c r="X214" s="1">
        <v>4.6298524487207197E+25</v>
      </c>
      <c r="Y214" s="2">
        <v>27</v>
      </c>
      <c r="Z214" s="2" t="s">
        <v>2149</v>
      </c>
      <c r="AA214" s="2" t="s">
        <v>1065</v>
      </c>
      <c r="AB214" s="2" t="s">
        <v>420</v>
      </c>
    </row>
    <row r="215" spans="3:28">
      <c r="C215" s="1">
        <v>6.4510680038983097E+25</v>
      </c>
      <c r="D215" s="2">
        <v>27</v>
      </c>
      <c r="E215" s="2" t="s">
        <v>423</v>
      </c>
      <c r="F215" s="2" t="s">
        <v>1882</v>
      </c>
      <c r="G215" s="2" t="s">
        <v>424</v>
      </c>
      <c r="J215" s="1">
        <v>4.5061273520007896E+25</v>
      </c>
      <c r="K215" s="2">
        <v>27</v>
      </c>
      <c r="L215" s="2" t="s">
        <v>1097</v>
      </c>
      <c r="M215" s="2" t="s">
        <v>1098</v>
      </c>
      <c r="N215" s="2" t="s">
        <v>422</v>
      </c>
      <c r="Q215" s="1">
        <v>5.7435863553167799E+25</v>
      </c>
      <c r="R215" s="2">
        <v>27</v>
      </c>
      <c r="S215" s="2" t="s">
        <v>1643</v>
      </c>
      <c r="T215" s="2" t="s">
        <v>1565</v>
      </c>
      <c r="U215" s="2" t="s">
        <v>422</v>
      </c>
      <c r="X215" s="1">
        <v>4.40918441996879E+25</v>
      </c>
      <c r="Y215" s="2">
        <v>27</v>
      </c>
      <c r="Z215" s="2" t="s">
        <v>2150</v>
      </c>
      <c r="AA215" s="2" t="s">
        <v>1103</v>
      </c>
      <c r="AB215" s="2" t="s">
        <v>422</v>
      </c>
    </row>
    <row r="216" spans="3:28">
      <c r="C216" s="1">
        <v>5.8029918408442504E+25</v>
      </c>
      <c r="D216" s="2">
        <v>27</v>
      </c>
      <c r="E216" s="2" t="s">
        <v>425</v>
      </c>
      <c r="F216" s="2" t="s">
        <v>1554</v>
      </c>
      <c r="G216" s="2" t="s">
        <v>426</v>
      </c>
      <c r="J216" s="1">
        <v>4.8684797026284602E+25</v>
      </c>
      <c r="K216" s="2">
        <v>27</v>
      </c>
      <c r="L216" s="2" t="s">
        <v>1099</v>
      </c>
      <c r="M216" s="2" t="s">
        <v>1100</v>
      </c>
      <c r="N216" s="2" t="s">
        <v>424</v>
      </c>
      <c r="Q216" s="1">
        <v>6.6244477161950097E+25</v>
      </c>
      <c r="R216" s="2">
        <v>27</v>
      </c>
      <c r="S216" s="2" t="s">
        <v>1644</v>
      </c>
      <c r="T216" s="2" t="s">
        <v>1645</v>
      </c>
      <c r="U216" s="2" t="s">
        <v>424</v>
      </c>
      <c r="X216" s="1">
        <v>5.1650727745832699E+25</v>
      </c>
      <c r="Y216" s="2">
        <v>27</v>
      </c>
      <c r="Z216" s="2" t="s">
        <v>2151</v>
      </c>
      <c r="AA216" s="2" t="s">
        <v>1131</v>
      </c>
      <c r="AB216" s="2" t="s">
        <v>424</v>
      </c>
    </row>
    <row r="217" spans="3:28">
      <c r="C217" s="1">
        <v>6.0584678248409901E+25</v>
      </c>
      <c r="D217" s="2">
        <v>27</v>
      </c>
      <c r="E217" s="2" t="s">
        <v>427</v>
      </c>
      <c r="F217" s="2" t="s">
        <v>1883</v>
      </c>
      <c r="G217" s="2" t="s">
        <v>428</v>
      </c>
      <c r="J217" s="1">
        <v>4.28673566012551E+25</v>
      </c>
      <c r="K217" s="2">
        <v>27</v>
      </c>
      <c r="L217" s="2" t="s">
        <v>1101</v>
      </c>
      <c r="M217" s="2" t="s">
        <v>938</v>
      </c>
      <c r="N217" s="2" t="s">
        <v>426</v>
      </c>
      <c r="Q217" s="1">
        <v>6.6154055011361802E+25</v>
      </c>
      <c r="R217" s="2">
        <v>27</v>
      </c>
      <c r="S217" s="2" t="s">
        <v>1646</v>
      </c>
      <c r="T217" s="2" t="s">
        <v>1645</v>
      </c>
      <c r="U217" s="2" t="s">
        <v>426</v>
      </c>
      <c r="X217" s="1">
        <v>5.1856088525155096E+25</v>
      </c>
      <c r="Y217" s="2">
        <v>27</v>
      </c>
      <c r="Z217" s="2" t="s">
        <v>2152</v>
      </c>
      <c r="AA217" s="2" t="s">
        <v>997</v>
      </c>
      <c r="AB217" s="2" t="s">
        <v>426</v>
      </c>
    </row>
    <row r="218" spans="3:28">
      <c r="C218" s="1">
        <v>5.6980664405288097E+25</v>
      </c>
      <c r="D218" s="2">
        <v>27</v>
      </c>
      <c r="E218" s="2" t="s">
        <v>429</v>
      </c>
      <c r="F218" s="2" t="s">
        <v>1884</v>
      </c>
      <c r="G218" s="2" t="s">
        <v>430</v>
      </c>
      <c r="J218" s="1">
        <v>4.4094694886771E+25</v>
      </c>
      <c r="K218" s="2">
        <v>27</v>
      </c>
      <c r="L218" s="2" t="s">
        <v>1102</v>
      </c>
      <c r="M218" s="2" t="s">
        <v>1103</v>
      </c>
      <c r="N218" s="2" t="s">
        <v>428</v>
      </c>
      <c r="Q218" s="1">
        <v>5.9079060416051897E+25</v>
      </c>
      <c r="R218" s="2">
        <v>27</v>
      </c>
      <c r="S218" s="2" t="s">
        <v>1647</v>
      </c>
      <c r="T218" s="2" t="s">
        <v>1560</v>
      </c>
      <c r="U218" s="2" t="s">
        <v>428</v>
      </c>
      <c r="X218" s="1">
        <v>4.5276055838461504E+25</v>
      </c>
      <c r="Y218" s="2">
        <v>27</v>
      </c>
      <c r="Z218" s="2" t="s">
        <v>2153</v>
      </c>
      <c r="AA218" s="2" t="s">
        <v>1451</v>
      </c>
      <c r="AB218" s="2" t="s">
        <v>428</v>
      </c>
    </row>
    <row r="219" spans="3:28">
      <c r="C219" s="1">
        <v>5.7143323763199598E+25</v>
      </c>
      <c r="D219" s="2">
        <v>27</v>
      </c>
      <c r="E219" s="2" t="s">
        <v>431</v>
      </c>
      <c r="F219" s="2" t="s">
        <v>1885</v>
      </c>
      <c r="G219" s="2" t="s">
        <v>432</v>
      </c>
      <c r="J219" s="1">
        <v>4.0243989404651103E+25</v>
      </c>
      <c r="K219" s="2">
        <v>27</v>
      </c>
      <c r="L219" s="2" t="s">
        <v>1104</v>
      </c>
      <c r="M219" s="2" t="s">
        <v>1017</v>
      </c>
      <c r="N219" s="2" t="s">
        <v>430</v>
      </c>
      <c r="Q219" s="1">
        <v>6.3374917835657002E+25</v>
      </c>
      <c r="R219" s="2">
        <v>27</v>
      </c>
      <c r="S219" s="2" t="s">
        <v>1648</v>
      </c>
      <c r="T219" s="2" t="s">
        <v>1649</v>
      </c>
      <c r="U219" s="2" t="s">
        <v>430</v>
      </c>
      <c r="X219" s="1">
        <v>4.7263761651870401E+25</v>
      </c>
      <c r="Y219" s="2">
        <v>27</v>
      </c>
      <c r="Z219" s="2" t="s">
        <v>2154</v>
      </c>
      <c r="AA219" s="2" t="s">
        <v>1813</v>
      </c>
      <c r="AB219" s="2" t="s">
        <v>430</v>
      </c>
    </row>
    <row r="220" spans="3:28">
      <c r="C220" s="1">
        <v>5.9829083988019296E+25</v>
      </c>
      <c r="D220" s="2">
        <v>27</v>
      </c>
      <c r="E220" s="2" t="s">
        <v>433</v>
      </c>
      <c r="F220" s="2" t="s">
        <v>1886</v>
      </c>
      <c r="G220" s="2" t="s">
        <v>434</v>
      </c>
      <c r="J220" s="1">
        <v>3.98445871575277E+25</v>
      </c>
      <c r="K220" s="2">
        <v>27</v>
      </c>
      <c r="L220" s="2" t="s">
        <v>1105</v>
      </c>
      <c r="M220" s="2" t="s">
        <v>1106</v>
      </c>
      <c r="N220" s="2" t="s">
        <v>432</v>
      </c>
      <c r="Q220" s="1">
        <v>5.8227197486998204E+25</v>
      </c>
      <c r="R220" s="2">
        <v>27</v>
      </c>
      <c r="S220" s="2" t="s">
        <v>1650</v>
      </c>
      <c r="T220" s="2" t="s">
        <v>1651</v>
      </c>
      <c r="U220" s="2" t="s">
        <v>432</v>
      </c>
      <c r="X220" s="1">
        <v>4.2859439197607698E+25</v>
      </c>
      <c r="Y220" s="2">
        <v>27</v>
      </c>
      <c r="Z220" s="2" t="s">
        <v>2155</v>
      </c>
      <c r="AA220" s="2" t="s">
        <v>938</v>
      </c>
      <c r="AB220" s="2" t="s">
        <v>432</v>
      </c>
    </row>
    <row r="221" spans="3:28">
      <c r="C221" s="1">
        <v>6.4547011647239197E+25</v>
      </c>
      <c r="D221" s="2">
        <v>27</v>
      </c>
      <c r="E221" s="2" t="s">
        <v>435</v>
      </c>
      <c r="F221" s="2" t="s">
        <v>1882</v>
      </c>
      <c r="G221" s="2" t="s">
        <v>436</v>
      </c>
      <c r="J221" s="1">
        <v>4.4940163592457699E+25</v>
      </c>
      <c r="K221" s="2">
        <v>27</v>
      </c>
      <c r="L221" s="2" t="s">
        <v>1107</v>
      </c>
      <c r="M221" s="2" t="s">
        <v>1108</v>
      </c>
      <c r="N221" s="2" t="s">
        <v>434</v>
      </c>
      <c r="Q221" s="1">
        <v>5.9623911622732997E+25</v>
      </c>
      <c r="R221" s="2">
        <v>27</v>
      </c>
      <c r="S221" s="2" t="s">
        <v>1652</v>
      </c>
      <c r="T221" s="2" t="s">
        <v>1640</v>
      </c>
      <c r="U221" s="2" t="s">
        <v>434</v>
      </c>
      <c r="X221" s="1">
        <v>4.3821207738158998E+25</v>
      </c>
      <c r="Y221" s="2">
        <v>27</v>
      </c>
      <c r="Z221" s="2" t="s">
        <v>2156</v>
      </c>
      <c r="AA221" s="2" t="s">
        <v>1169</v>
      </c>
      <c r="AB221" s="2" t="s">
        <v>434</v>
      </c>
    </row>
    <row r="222" spans="3:28">
      <c r="C222" s="1">
        <v>5.9037041464398299E+25</v>
      </c>
      <c r="D222" s="2">
        <v>27</v>
      </c>
      <c r="E222" s="2" t="s">
        <v>437</v>
      </c>
      <c r="F222" s="2" t="s">
        <v>1887</v>
      </c>
      <c r="G222" s="2" t="s">
        <v>438</v>
      </c>
      <c r="J222" s="1">
        <v>4.9076292547023404E+25</v>
      </c>
      <c r="K222" s="2">
        <v>27</v>
      </c>
      <c r="L222" s="2" t="s">
        <v>1109</v>
      </c>
      <c r="M222" s="2" t="s">
        <v>1001</v>
      </c>
      <c r="N222" s="2" t="s">
        <v>436</v>
      </c>
      <c r="Q222" s="1">
        <v>6.0139220500825899E+25</v>
      </c>
      <c r="R222" s="2">
        <v>27</v>
      </c>
      <c r="S222" s="2" t="s">
        <v>1653</v>
      </c>
      <c r="T222" s="2" t="s">
        <v>1620</v>
      </c>
      <c r="U222" s="2" t="s">
        <v>436</v>
      </c>
      <c r="X222" s="1">
        <v>4.42533268167581E+25</v>
      </c>
      <c r="Y222" s="2">
        <v>27</v>
      </c>
      <c r="Z222" s="2" t="s">
        <v>2157</v>
      </c>
      <c r="AA222" s="2" t="s">
        <v>1477</v>
      </c>
      <c r="AB222" s="2" t="s">
        <v>436</v>
      </c>
    </row>
    <row r="223" spans="3:28">
      <c r="C223" s="1">
        <v>6.1627059745553E+25</v>
      </c>
      <c r="D223" s="2">
        <v>27</v>
      </c>
      <c r="E223" s="2" t="s">
        <v>439</v>
      </c>
      <c r="F223" s="2" t="s">
        <v>1864</v>
      </c>
      <c r="G223" s="2" t="s">
        <v>440</v>
      </c>
      <c r="J223" s="1">
        <v>4.4818688826996001E+25</v>
      </c>
      <c r="K223" s="2">
        <v>27</v>
      </c>
      <c r="L223" s="2" t="s">
        <v>1110</v>
      </c>
      <c r="M223" s="2" t="s">
        <v>1111</v>
      </c>
      <c r="N223" s="2" t="s">
        <v>438</v>
      </c>
      <c r="Q223" s="1">
        <v>6.0812955428010803E+25</v>
      </c>
      <c r="R223" s="2">
        <v>27</v>
      </c>
      <c r="S223" s="2" t="s">
        <v>1654</v>
      </c>
      <c r="T223" s="2" t="s">
        <v>1636</v>
      </c>
      <c r="U223" s="2" t="s">
        <v>438</v>
      </c>
      <c r="X223" s="1">
        <v>4.5039337789899498E+25</v>
      </c>
      <c r="Y223" s="2">
        <v>27</v>
      </c>
      <c r="Z223" s="2" t="s">
        <v>2158</v>
      </c>
      <c r="AA223" s="2" t="s">
        <v>1473</v>
      </c>
      <c r="AB223" s="2" t="s">
        <v>438</v>
      </c>
    </row>
    <row r="224" spans="3:28">
      <c r="C224" s="1">
        <v>6.6838355131493003E+25</v>
      </c>
      <c r="D224" s="2">
        <v>27</v>
      </c>
      <c r="E224" s="2" t="s">
        <v>441</v>
      </c>
      <c r="F224" s="2" t="s">
        <v>1888</v>
      </c>
      <c r="G224" s="2" t="s">
        <v>442</v>
      </c>
      <c r="J224" s="1">
        <v>4.6455570950612996E+25</v>
      </c>
      <c r="K224" s="2">
        <v>27</v>
      </c>
      <c r="L224" s="2" t="s">
        <v>1112</v>
      </c>
      <c r="M224" s="2" t="s">
        <v>1084</v>
      </c>
      <c r="N224" s="2" t="s">
        <v>440</v>
      </c>
      <c r="Q224" s="1">
        <v>5.8046888682165596E+25</v>
      </c>
      <c r="R224" s="2">
        <v>27</v>
      </c>
      <c r="S224" s="2" t="s">
        <v>1655</v>
      </c>
      <c r="T224" s="2" t="s">
        <v>1554</v>
      </c>
      <c r="U224" s="2" t="s">
        <v>440</v>
      </c>
      <c r="X224" s="1">
        <v>4.2242458894298896E+25</v>
      </c>
      <c r="Y224" s="2">
        <v>27</v>
      </c>
      <c r="Z224" s="2" t="s">
        <v>2159</v>
      </c>
      <c r="AA224" s="2" t="s">
        <v>1860</v>
      </c>
      <c r="AB224" s="2" t="s">
        <v>440</v>
      </c>
    </row>
    <row r="225" spans="3:28">
      <c r="C225" s="1">
        <v>6.6906241567932897E+25</v>
      </c>
      <c r="D225" s="2">
        <v>27</v>
      </c>
      <c r="E225" s="2" t="s">
        <v>443</v>
      </c>
      <c r="F225" s="2" t="s">
        <v>1092</v>
      </c>
      <c r="G225" s="2" t="s">
        <v>444</v>
      </c>
      <c r="J225" s="1">
        <v>5.3200630519445404E+25</v>
      </c>
      <c r="K225" s="2">
        <v>27</v>
      </c>
      <c r="L225" s="2" t="s">
        <v>1113</v>
      </c>
      <c r="M225" s="2" t="s">
        <v>1114</v>
      </c>
      <c r="N225" s="2" t="s">
        <v>442</v>
      </c>
      <c r="Q225" s="1">
        <v>5.38988412459627E+25</v>
      </c>
      <c r="R225" s="2">
        <v>27</v>
      </c>
      <c r="S225" s="2" t="s">
        <v>1656</v>
      </c>
      <c r="T225" s="2" t="s">
        <v>1657</v>
      </c>
      <c r="U225" s="2" t="s">
        <v>442</v>
      </c>
      <c r="X225" s="1">
        <v>3.85890524009883E+25</v>
      </c>
      <c r="Y225" s="2">
        <v>27</v>
      </c>
      <c r="Z225" s="2" t="s">
        <v>2160</v>
      </c>
      <c r="AA225" s="2" t="s">
        <v>1037</v>
      </c>
      <c r="AB225" s="2" t="s">
        <v>442</v>
      </c>
    </row>
    <row r="226" spans="3:28">
      <c r="C226" s="1">
        <v>5.8817649410857803E+25</v>
      </c>
      <c r="D226" s="2">
        <v>27</v>
      </c>
      <c r="E226" s="2" t="s">
        <v>445</v>
      </c>
      <c r="F226" s="2" t="s">
        <v>1664</v>
      </c>
      <c r="G226" s="2" t="s">
        <v>446</v>
      </c>
      <c r="J226" s="1">
        <v>5.0434686945780904E+25</v>
      </c>
      <c r="K226" s="2">
        <v>27</v>
      </c>
      <c r="L226" s="2" t="s">
        <v>1115</v>
      </c>
      <c r="M226" s="2" t="s">
        <v>1075</v>
      </c>
      <c r="N226" s="2" t="s">
        <v>444</v>
      </c>
      <c r="Q226" s="1">
        <v>6.2878058624666003E+25</v>
      </c>
      <c r="R226" s="2">
        <v>27</v>
      </c>
      <c r="S226" s="2" t="s">
        <v>1658</v>
      </c>
      <c r="T226" s="2" t="s">
        <v>1659</v>
      </c>
      <c r="U226" s="2" t="s">
        <v>444</v>
      </c>
      <c r="X226" s="1">
        <v>4.4717394941960597E+25</v>
      </c>
      <c r="Y226" s="2">
        <v>27</v>
      </c>
      <c r="Z226" s="2" t="s">
        <v>2161</v>
      </c>
      <c r="AA226" s="2" t="s">
        <v>1482</v>
      </c>
      <c r="AB226" s="2" t="s">
        <v>444</v>
      </c>
    </row>
    <row r="227" spans="3:28">
      <c r="C227" s="1">
        <v>6.0013026233306897E+25</v>
      </c>
      <c r="D227" s="2">
        <v>27</v>
      </c>
      <c r="E227" s="2" t="s">
        <v>447</v>
      </c>
      <c r="F227" s="2" t="s">
        <v>1871</v>
      </c>
      <c r="G227" s="2" t="s">
        <v>448</v>
      </c>
      <c r="J227" s="1">
        <v>4.2880201637068401E+25</v>
      </c>
      <c r="K227" s="2">
        <v>27</v>
      </c>
      <c r="L227" s="2" t="s">
        <v>1116</v>
      </c>
      <c r="M227" s="2" t="s">
        <v>938</v>
      </c>
      <c r="N227" s="2" t="s">
        <v>446</v>
      </c>
      <c r="Q227" s="1">
        <v>5.9058236022287801E+25</v>
      </c>
      <c r="R227" s="2">
        <v>27</v>
      </c>
      <c r="S227" s="2" t="s">
        <v>1660</v>
      </c>
      <c r="T227" s="2" t="s">
        <v>1560</v>
      </c>
      <c r="U227" s="2" t="s">
        <v>446</v>
      </c>
      <c r="X227" s="1">
        <v>4.1903890272716203E+25</v>
      </c>
      <c r="Y227" s="2">
        <v>27</v>
      </c>
      <c r="Z227" s="2" t="s">
        <v>2162</v>
      </c>
      <c r="AA227" s="2" t="s">
        <v>934</v>
      </c>
      <c r="AB227" s="2" t="s">
        <v>446</v>
      </c>
    </row>
    <row r="228" spans="3:28">
      <c r="C228" s="1">
        <v>5.4631479632636503E+25</v>
      </c>
      <c r="D228" s="2">
        <v>27</v>
      </c>
      <c r="E228" s="2" t="s">
        <v>449</v>
      </c>
      <c r="F228" s="2" t="s">
        <v>1683</v>
      </c>
      <c r="G228" s="2" t="s">
        <v>450</v>
      </c>
      <c r="J228" s="1">
        <v>4.25238003316704E+25</v>
      </c>
      <c r="K228" s="2">
        <v>27</v>
      </c>
      <c r="L228" s="2" t="s">
        <v>1117</v>
      </c>
      <c r="M228" s="2" t="s">
        <v>1118</v>
      </c>
      <c r="N228" s="2" t="s">
        <v>448</v>
      </c>
      <c r="Q228" s="1">
        <v>6.0123417922590202E+25</v>
      </c>
      <c r="R228" s="2">
        <v>27</v>
      </c>
      <c r="S228" s="2" t="s">
        <v>1661</v>
      </c>
      <c r="T228" s="2" t="s">
        <v>1620</v>
      </c>
      <c r="U228" s="2" t="s">
        <v>448</v>
      </c>
      <c r="X228" s="1">
        <v>4.2748097417444401E+25</v>
      </c>
      <c r="Y228" s="2">
        <v>27</v>
      </c>
      <c r="Z228" s="2" t="s">
        <v>2163</v>
      </c>
      <c r="AA228" s="2" t="s">
        <v>943</v>
      </c>
      <c r="AB228" s="2" t="s">
        <v>448</v>
      </c>
    </row>
    <row r="229" spans="3:28">
      <c r="C229" s="1">
        <v>5.7857112773222299E+25</v>
      </c>
      <c r="D229" s="2">
        <v>27</v>
      </c>
      <c r="E229" s="2" t="s">
        <v>451</v>
      </c>
      <c r="F229" s="2" t="s">
        <v>1134</v>
      </c>
      <c r="G229" s="2" t="s">
        <v>452</v>
      </c>
      <c r="J229" s="1">
        <v>3.7813652398605201E+25</v>
      </c>
      <c r="K229" s="2">
        <v>27</v>
      </c>
      <c r="L229" s="2" t="s">
        <v>1119</v>
      </c>
      <c r="M229" s="2" t="s">
        <v>1120</v>
      </c>
      <c r="N229" s="2" t="s">
        <v>450</v>
      </c>
      <c r="Q229" s="1">
        <v>5.5048524018270104E+25</v>
      </c>
      <c r="R229" s="2">
        <v>27</v>
      </c>
      <c r="S229" s="2" t="s">
        <v>1662</v>
      </c>
      <c r="T229" s="2" t="s">
        <v>1088</v>
      </c>
      <c r="U229" s="2" t="s">
        <v>450</v>
      </c>
      <c r="X229" s="1">
        <v>3.9126960533192802E+25</v>
      </c>
      <c r="Y229" s="2">
        <v>27</v>
      </c>
      <c r="Z229" s="2" t="s">
        <v>2164</v>
      </c>
      <c r="AA229" s="2" t="s">
        <v>1902</v>
      </c>
      <c r="AB229" s="2" t="s">
        <v>450</v>
      </c>
    </row>
    <row r="230" spans="3:28">
      <c r="C230" s="1">
        <v>5.9844249599924597E+25</v>
      </c>
      <c r="D230" s="2">
        <v>27</v>
      </c>
      <c r="E230" s="2" t="s">
        <v>453</v>
      </c>
      <c r="F230" s="2" t="s">
        <v>1886</v>
      </c>
      <c r="G230" s="2" t="s">
        <v>454</v>
      </c>
      <c r="J230" s="1">
        <v>4.1116665999834802E+25</v>
      </c>
      <c r="K230" s="2">
        <v>27</v>
      </c>
      <c r="L230" s="2" t="s">
        <v>1121</v>
      </c>
      <c r="M230" s="2" t="s">
        <v>1122</v>
      </c>
      <c r="N230" s="2" t="s">
        <v>452</v>
      </c>
      <c r="Q230" s="1">
        <v>5.8798625591225604E+25</v>
      </c>
      <c r="R230" s="2">
        <v>27</v>
      </c>
      <c r="S230" s="2" t="s">
        <v>1663</v>
      </c>
      <c r="T230" s="2" t="s">
        <v>1664</v>
      </c>
      <c r="U230" s="2" t="s">
        <v>452</v>
      </c>
      <c r="X230" s="1">
        <v>4.2278784386669503E+25</v>
      </c>
      <c r="Y230" s="2">
        <v>27</v>
      </c>
      <c r="Z230" s="2" t="s">
        <v>2165</v>
      </c>
      <c r="AA230" s="2" t="s">
        <v>2166</v>
      </c>
      <c r="AB230" s="2" t="s">
        <v>452</v>
      </c>
    </row>
    <row r="231" spans="3:28">
      <c r="C231" s="1">
        <v>5.9644389490058897E+25</v>
      </c>
      <c r="D231" s="2">
        <v>27</v>
      </c>
      <c r="E231" s="2" t="s">
        <v>455</v>
      </c>
      <c r="F231" s="2" t="s">
        <v>1640</v>
      </c>
      <c r="G231" s="2" t="s">
        <v>456</v>
      </c>
      <c r="J231" s="1">
        <v>4.3714505782730997E+25</v>
      </c>
      <c r="K231" s="2">
        <v>27</v>
      </c>
      <c r="L231" s="2" t="s">
        <v>1123</v>
      </c>
      <c r="M231" s="2" t="s">
        <v>1124</v>
      </c>
      <c r="N231" s="2" t="s">
        <v>454</v>
      </c>
      <c r="Q231" s="1">
        <v>5.6815240650416997E+25</v>
      </c>
      <c r="R231" s="2">
        <v>27</v>
      </c>
      <c r="S231" s="2" t="s">
        <v>1665</v>
      </c>
      <c r="T231" s="2" t="s">
        <v>1591</v>
      </c>
      <c r="U231" s="2" t="s">
        <v>454</v>
      </c>
      <c r="X231" s="1">
        <v>4.1479959576446603E+25</v>
      </c>
      <c r="Y231" s="2">
        <v>27</v>
      </c>
      <c r="Z231" s="2" t="s">
        <v>2167</v>
      </c>
      <c r="AA231" s="2" t="s">
        <v>2082</v>
      </c>
      <c r="AB231" s="2" t="s">
        <v>454</v>
      </c>
    </row>
    <row r="232" spans="3:28">
      <c r="C232" s="1">
        <v>5.21869680221581E+25</v>
      </c>
      <c r="D232" s="2">
        <v>27</v>
      </c>
      <c r="E232" s="2" t="s">
        <v>457</v>
      </c>
      <c r="F232" s="2" t="s">
        <v>1705</v>
      </c>
      <c r="G232" s="2" t="s">
        <v>458</v>
      </c>
      <c r="J232" s="1">
        <v>4.3451935928134798E+25</v>
      </c>
      <c r="K232" s="2">
        <v>27</v>
      </c>
      <c r="L232" s="2" t="s">
        <v>1125</v>
      </c>
      <c r="M232" s="2" t="s">
        <v>1126</v>
      </c>
      <c r="N232" s="2" t="s">
        <v>456</v>
      </c>
      <c r="Q232" s="1">
        <v>6.0990774195162503E+25</v>
      </c>
      <c r="R232" s="2">
        <v>27</v>
      </c>
      <c r="S232" s="2" t="s">
        <v>1666</v>
      </c>
      <c r="T232" s="2" t="s">
        <v>1667</v>
      </c>
      <c r="U232" s="2" t="s">
        <v>456</v>
      </c>
      <c r="X232" s="1">
        <v>4.5127141438988298E+25</v>
      </c>
      <c r="Y232" s="2">
        <v>27</v>
      </c>
      <c r="Z232" s="2" t="s">
        <v>2168</v>
      </c>
      <c r="AA232" s="2" t="s">
        <v>1098</v>
      </c>
      <c r="AB232" s="2" t="s">
        <v>456</v>
      </c>
    </row>
    <row r="233" spans="3:28">
      <c r="C233" s="1">
        <v>5.6265017265836697E+25</v>
      </c>
      <c r="D233" s="2">
        <v>27</v>
      </c>
      <c r="E233" s="2" t="s">
        <v>459</v>
      </c>
      <c r="F233" s="2" t="s">
        <v>1752</v>
      </c>
      <c r="G233" s="2" t="s">
        <v>460</v>
      </c>
      <c r="J233" s="1">
        <v>3.7326828632013199E+25</v>
      </c>
      <c r="K233" s="2">
        <v>27</v>
      </c>
      <c r="L233" s="2" t="s">
        <v>1127</v>
      </c>
      <c r="M233" s="2" t="s">
        <v>1128</v>
      </c>
      <c r="N233" s="2" t="s">
        <v>458</v>
      </c>
      <c r="Q233" s="1">
        <v>6.2548617951703498E+25</v>
      </c>
      <c r="R233" s="2">
        <v>27</v>
      </c>
      <c r="S233" s="2" t="s">
        <v>1668</v>
      </c>
      <c r="T233" s="2" t="s">
        <v>1669</v>
      </c>
      <c r="U233" s="2" t="s">
        <v>458</v>
      </c>
      <c r="X233" s="1">
        <v>4.7002055137068602E+25</v>
      </c>
      <c r="Y233" s="2">
        <v>27</v>
      </c>
      <c r="Z233" s="2" t="s">
        <v>2169</v>
      </c>
      <c r="AA233" s="2" t="s">
        <v>1838</v>
      </c>
      <c r="AB233" s="2" t="s">
        <v>458</v>
      </c>
    </row>
    <row r="234" spans="3:28">
      <c r="C234" s="1">
        <v>6.7447627966853102E+25</v>
      </c>
      <c r="D234" s="2">
        <v>27</v>
      </c>
      <c r="E234" s="2" t="s">
        <v>461</v>
      </c>
      <c r="F234" s="2" t="s">
        <v>1889</v>
      </c>
      <c r="G234" s="2" t="s">
        <v>462</v>
      </c>
      <c r="J234" s="1">
        <v>4.0920037949526901E+25</v>
      </c>
      <c r="K234" s="2">
        <v>27</v>
      </c>
      <c r="L234" s="2" t="s">
        <v>1129</v>
      </c>
      <c r="M234" s="2" t="s">
        <v>1026</v>
      </c>
      <c r="N234" s="2" t="s">
        <v>460</v>
      </c>
      <c r="Q234" s="1">
        <v>5.8681186943247398E+25</v>
      </c>
      <c r="R234" s="2">
        <v>27</v>
      </c>
      <c r="S234" s="2" t="s">
        <v>1670</v>
      </c>
      <c r="T234" s="2" t="s">
        <v>1671</v>
      </c>
      <c r="U234" s="2" t="s">
        <v>460</v>
      </c>
      <c r="X234" s="1">
        <v>4.52239448578563E+25</v>
      </c>
      <c r="Y234" s="2">
        <v>27</v>
      </c>
      <c r="Z234" s="2" t="s">
        <v>2170</v>
      </c>
      <c r="AA234" s="2" t="s">
        <v>1455</v>
      </c>
      <c r="AB234" s="2" t="s">
        <v>460</v>
      </c>
    </row>
    <row r="235" spans="3:28">
      <c r="C235" s="1">
        <v>5.6188555585259102E+25</v>
      </c>
      <c r="D235" s="2">
        <v>27</v>
      </c>
      <c r="E235" s="2" t="s">
        <v>463</v>
      </c>
      <c r="F235" s="2" t="s">
        <v>1890</v>
      </c>
      <c r="G235" s="2" t="s">
        <v>464</v>
      </c>
      <c r="J235" s="1">
        <v>5.1732532947626004E+25</v>
      </c>
      <c r="K235" s="2">
        <v>27</v>
      </c>
      <c r="L235" s="2" t="s">
        <v>1130</v>
      </c>
      <c r="M235" s="2" t="s">
        <v>1131</v>
      </c>
      <c r="N235" s="2" t="s">
        <v>462</v>
      </c>
      <c r="Q235" s="1">
        <v>6.9675995413329399E+25</v>
      </c>
      <c r="R235" s="2">
        <v>27</v>
      </c>
      <c r="S235" s="2" t="s">
        <v>1672</v>
      </c>
      <c r="T235" s="2" t="s">
        <v>1673</v>
      </c>
      <c r="U235" s="2" t="s">
        <v>462</v>
      </c>
      <c r="X235" s="1">
        <v>5.3547919444648202E+25</v>
      </c>
      <c r="Y235" s="2">
        <v>27</v>
      </c>
      <c r="Z235" s="2" t="s">
        <v>2171</v>
      </c>
      <c r="AA235" s="2" t="s">
        <v>2144</v>
      </c>
      <c r="AB235" s="2" t="s">
        <v>462</v>
      </c>
    </row>
    <row r="236" spans="3:28">
      <c r="C236" s="1">
        <v>7.0539462707737399E+25</v>
      </c>
      <c r="D236" s="2">
        <v>27</v>
      </c>
      <c r="E236" s="2" t="s">
        <v>465</v>
      </c>
      <c r="F236" s="2" t="s">
        <v>1867</v>
      </c>
      <c r="G236" s="2" t="s">
        <v>466</v>
      </c>
      <c r="J236" s="1">
        <v>4.5118405229358599E+25</v>
      </c>
      <c r="K236" s="2">
        <v>27</v>
      </c>
      <c r="L236" s="2" t="s">
        <v>1132</v>
      </c>
      <c r="M236" s="2" t="s">
        <v>1098</v>
      </c>
      <c r="N236" s="2" t="s">
        <v>464</v>
      </c>
      <c r="Q236" s="1">
        <v>5.83530768364383E+25</v>
      </c>
      <c r="R236" s="2">
        <v>27</v>
      </c>
      <c r="S236" s="2" t="s">
        <v>1674</v>
      </c>
      <c r="T236" s="2" t="s">
        <v>1675</v>
      </c>
      <c r="U236" s="2" t="s">
        <v>464</v>
      </c>
      <c r="X236" s="1">
        <v>4.5307936694021896E+25</v>
      </c>
      <c r="Y236" s="2">
        <v>27</v>
      </c>
      <c r="Z236" s="2" t="s">
        <v>2172</v>
      </c>
      <c r="AA236" s="2" t="s">
        <v>1451</v>
      </c>
      <c r="AB236" s="2" t="s">
        <v>464</v>
      </c>
    </row>
    <row r="237" spans="3:28">
      <c r="C237" s="1">
        <v>7.54905404679694E+25</v>
      </c>
      <c r="D237" s="2">
        <v>27</v>
      </c>
      <c r="E237" s="2" t="s">
        <v>467</v>
      </c>
      <c r="F237" s="2" t="s">
        <v>1891</v>
      </c>
      <c r="G237" s="2" t="s">
        <v>468</v>
      </c>
      <c r="J237" s="1">
        <v>5.7887661306218204E+25</v>
      </c>
      <c r="K237" s="2">
        <v>27</v>
      </c>
      <c r="L237" s="2" t="s">
        <v>1133</v>
      </c>
      <c r="M237" s="2" t="s">
        <v>1134</v>
      </c>
      <c r="N237" s="2" t="s">
        <v>466</v>
      </c>
      <c r="Q237" s="1">
        <v>6.2052906282980601E+25</v>
      </c>
      <c r="R237" s="2">
        <v>27</v>
      </c>
      <c r="S237" s="2" t="s">
        <v>1676</v>
      </c>
      <c r="T237" s="2" t="s">
        <v>1428</v>
      </c>
      <c r="U237" s="2" t="s">
        <v>466</v>
      </c>
      <c r="X237" s="1">
        <v>4.7503801636827197E+25</v>
      </c>
      <c r="Y237" s="2">
        <v>27</v>
      </c>
      <c r="Z237" s="2" t="s">
        <v>2173</v>
      </c>
      <c r="AA237" s="2" t="s">
        <v>1062</v>
      </c>
      <c r="AB237" s="2" t="s">
        <v>466</v>
      </c>
    </row>
    <row r="238" spans="3:28">
      <c r="C238" s="1">
        <v>7.2849886247153799E+25</v>
      </c>
      <c r="D238" s="2">
        <v>27</v>
      </c>
      <c r="E238" s="2" t="s">
        <v>469</v>
      </c>
      <c r="F238" s="2" t="s">
        <v>1892</v>
      </c>
      <c r="G238" s="2" t="s">
        <v>470</v>
      </c>
      <c r="J238" s="1">
        <v>6.3342347788027603E+25</v>
      </c>
      <c r="K238" s="2">
        <v>27</v>
      </c>
      <c r="L238" s="2" t="s">
        <v>1135</v>
      </c>
      <c r="M238" s="2" t="s">
        <v>1136</v>
      </c>
      <c r="N238" s="2" t="s">
        <v>468</v>
      </c>
      <c r="Q238" s="1">
        <v>6.2093100589899403E+25</v>
      </c>
      <c r="R238" s="2">
        <v>27</v>
      </c>
      <c r="S238" s="2" t="s">
        <v>1677</v>
      </c>
      <c r="T238" s="2" t="s">
        <v>1428</v>
      </c>
      <c r="U238" s="2" t="s">
        <v>468</v>
      </c>
      <c r="X238" s="1">
        <v>4.7014247161499604E+25</v>
      </c>
      <c r="Y238" s="2">
        <v>27</v>
      </c>
      <c r="Z238" s="2" t="s">
        <v>2174</v>
      </c>
      <c r="AA238" s="2" t="s">
        <v>1838</v>
      </c>
      <c r="AB238" s="2" t="s">
        <v>468</v>
      </c>
    </row>
    <row r="239" spans="3:28">
      <c r="C239" s="1">
        <v>8.4139207239969198E+25</v>
      </c>
      <c r="D239" s="2">
        <v>27</v>
      </c>
      <c r="E239" s="2" t="s">
        <v>471</v>
      </c>
      <c r="F239" s="2" t="s">
        <v>1148</v>
      </c>
      <c r="G239" s="2" t="s">
        <v>472</v>
      </c>
      <c r="J239" s="1">
        <v>6.0902424703165898E+25</v>
      </c>
      <c r="K239" s="2">
        <v>27</v>
      </c>
      <c r="L239" s="2" t="s">
        <v>1137</v>
      </c>
      <c r="M239" s="2" t="s">
        <v>1138</v>
      </c>
      <c r="N239" s="2" t="s">
        <v>470</v>
      </c>
      <c r="Q239" s="1">
        <v>6.4135196080152599E+25</v>
      </c>
      <c r="R239" s="2">
        <v>27</v>
      </c>
      <c r="S239" s="2" t="s">
        <v>1678</v>
      </c>
      <c r="T239" s="2" t="s">
        <v>1679</v>
      </c>
      <c r="U239" s="2" t="s">
        <v>470</v>
      </c>
      <c r="X239" s="1">
        <v>4.8537116831277898E+25</v>
      </c>
      <c r="Y239" s="2">
        <v>27</v>
      </c>
      <c r="Z239" s="2" t="s">
        <v>2175</v>
      </c>
      <c r="AA239" s="2" t="s">
        <v>1067</v>
      </c>
      <c r="AB239" s="2" t="s">
        <v>470</v>
      </c>
    </row>
    <row r="240" spans="3:28">
      <c r="C240" s="1">
        <v>9.3307669086836603E+25</v>
      </c>
      <c r="D240" s="2">
        <v>27</v>
      </c>
      <c r="E240" s="2" t="s">
        <v>473</v>
      </c>
      <c r="F240" s="2" t="s">
        <v>1893</v>
      </c>
      <c r="G240" s="2" t="s">
        <v>474</v>
      </c>
      <c r="J240" s="1">
        <v>7.1128907998929803E+25</v>
      </c>
      <c r="K240" s="2">
        <v>27</v>
      </c>
      <c r="L240" s="2" t="s">
        <v>1139</v>
      </c>
      <c r="M240" s="2" t="s">
        <v>1140</v>
      </c>
      <c r="N240" s="2" t="s">
        <v>472</v>
      </c>
      <c r="Q240" s="1">
        <v>6.6678669378335296E+25</v>
      </c>
      <c r="R240" s="2">
        <v>27</v>
      </c>
      <c r="S240" s="2" t="s">
        <v>1680</v>
      </c>
      <c r="T240" s="2" t="s">
        <v>1681</v>
      </c>
      <c r="U240" s="2" t="s">
        <v>472</v>
      </c>
      <c r="X240" s="1">
        <v>5.1102102615163903E+25</v>
      </c>
      <c r="Y240" s="2">
        <v>27</v>
      </c>
      <c r="Z240" s="2" t="s">
        <v>2176</v>
      </c>
      <c r="AA240" s="2" t="s">
        <v>1435</v>
      </c>
      <c r="AB240" s="2" t="s">
        <v>472</v>
      </c>
    </row>
    <row r="241" spans="3:28">
      <c r="C241" s="1">
        <v>9.6706627359038103E+25</v>
      </c>
      <c r="D241" s="2">
        <v>27</v>
      </c>
      <c r="E241" s="2" t="s">
        <v>475</v>
      </c>
      <c r="F241" s="2" t="s">
        <v>1894</v>
      </c>
      <c r="G241" s="2" t="s">
        <v>476</v>
      </c>
      <c r="J241" s="1">
        <v>7.9629288546712808E+25</v>
      </c>
      <c r="K241" s="2">
        <v>27</v>
      </c>
      <c r="L241" s="2" t="s">
        <v>1141</v>
      </c>
      <c r="M241" s="2" t="s">
        <v>1142</v>
      </c>
      <c r="N241" s="2" t="s">
        <v>474</v>
      </c>
      <c r="Q241" s="1">
        <v>5.4631975591070598E+25</v>
      </c>
      <c r="R241" s="2">
        <v>27</v>
      </c>
      <c r="S241" s="2" t="s">
        <v>1682</v>
      </c>
      <c r="T241" s="2" t="s">
        <v>1683</v>
      </c>
      <c r="U241" s="2" t="s">
        <v>474</v>
      </c>
      <c r="X241" s="1">
        <v>4.1306649491407196E+25</v>
      </c>
      <c r="Y241" s="2">
        <v>27</v>
      </c>
      <c r="Z241" s="2" t="s">
        <v>2177</v>
      </c>
      <c r="AA241" s="2" t="s">
        <v>1417</v>
      </c>
      <c r="AB241" s="2" t="s">
        <v>474</v>
      </c>
    </row>
    <row r="242" spans="3:28">
      <c r="C242" s="1">
        <v>9.1392338373789801E+25</v>
      </c>
      <c r="D242" s="2">
        <v>27</v>
      </c>
      <c r="E242" s="2" t="s">
        <v>477</v>
      </c>
      <c r="F242" s="2" t="s">
        <v>1895</v>
      </c>
      <c r="G242" s="2" t="s">
        <v>478</v>
      </c>
      <c r="J242" s="1">
        <v>8.1966553022527298E+25</v>
      </c>
      <c r="K242" s="2">
        <v>27</v>
      </c>
      <c r="L242" s="2" t="s">
        <v>1143</v>
      </c>
      <c r="M242" s="2" t="s">
        <v>1144</v>
      </c>
      <c r="N242" s="2" t="s">
        <v>476</v>
      </c>
      <c r="Q242" s="1">
        <v>6.6939490678052004E+25</v>
      </c>
      <c r="R242" s="2">
        <v>27</v>
      </c>
      <c r="S242" s="2" t="s">
        <v>1684</v>
      </c>
      <c r="T242" s="2" t="s">
        <v>1092</v>
      </c>
      <c r="U242" s="2" t="s">
        <v>476</v>
      </c>
      <c r="X242" s="1">
        <v>5.0200317907087396E+25</v>
      </c>
      <c r="Y242" s="2">
        <v>27</v>
      </c>
      <c r="Z242" s="2" t="s">
        <v>2178</v>
      </c>
      <c r="AA242" s="2" t="s">
        <v>1573</v>
      </c>
      <c r="AB242" s="2" t="s">
        <v>476</v>
      </c>
    </row>
    <row r="243" spans="3:28">
      <c r="C243" s="1">
        <v>9.8873948462749708E+25</v>
      </c>
      <c r="D243" s="2">
        <v>27</v>
      </c>
      <c r="E243" s="2" t="s">
        <v>479</v>
      </c>
      <c r="F243" s="2" t="s">
        <v>1896</v>
      </c>
      <c r="G243" s="2" t="s">
        <v>480</v>
      </c>
      <c r="J243" s="1">
        <v>7.7928052830802898E+25</v>
      </c>
      <c r="K243" s="2">
        <v>27</v>
      </c>
      <c r="L243" s="2" t="s">
        <v>1145</v>
      </c>
      <c r="M243" s="2" t="s">
        <v>1146</v>
      </c>
      <c r="N243" s="2" t="s">
        <v>478</v>
      </c>
      <c r="Q243" s="1">
        <v>5.7202564492737996E+25</v>
      </c>
      <c r="R243" s="2">
        <v>27</v>
      </c>
      <c r="S243" s="2" t="s">
        <v>1685</v>
      </c>
      <c r="T243" s="2" t="s">
        <v>1612</v>
      </c>
      <c r="U243" s="2" t="s">
        <v>478</v>
      </c>
      <c r="X243" s="1">
        <v>4.2356688693708498E+25</v>
      </c>
      <c r="Y243" s="2">
        <v>27</v>
      </c>
      <c r="Z243" s="2" t="s">
        <v>2179</v>
      </c>
      <c r="AA243" s="2" t="s">
        <v>1426</v>
      </c>
      <c r="AB243" s="2" t="s">
        <v>478</v>
      </c>
    </row>
    <row r="244" spans="3:28">
      <c r="C244" s="1">
        <v>8.6063949731830003E+25</v>
      </c>
      <c r="D244" s="2">
        <v>27</v>
      </c>
      <c r="E244" s="2" t="s">
        <v>481</v>
      </c>
      <c r="F244" s="2" t="s">
        <v>1897</v>
      </c>
      <c r="G244" s="2" t="s">
        <v>482</v>
      </c>
      <c r="J244" s="1">
        <v>8.4082686861695798E+25</v>
      </c>
      <c r="K244" s="2">
        <v>27</v>
      </c>
      <c r="L244" s="2" t="s">
        <v>1147</v>
      </c>
      <c r="M244" s="2" t="s">
        <v>1148</v>
      </c>
      <c r="N244" s="2" t="s">
        <v>480</v>
      </c>
      <c r="Q244" s="1">
        <v>6.2591475503095497E+25</v>
      </c>
      <c r="R244" s="2">
        <v>27</v>
      </c>
      <c r="S244" s="2" t="s">
        <v>1686</v>
      </c>
      <c r="T244" s="2" t="s">
        <v>1293</v>
      </c>
      <c r="U244" s="2" t="s">
        <v>480</v>
      </c>
      <c r="X244" s="1">
        <v>4.7079484314323897E+25</v>
      </c>
      <c r="Y244" s="2">
        <v>27</v>
      </c>
      <c r="Z244" s="2" t="s">
        <v>2180</v>
      </c>
      <c r="AA244" s="2" t="s">
        <v>1903</v>
      </c>
      <c r="AB244" s="2" t="s">
        <v>480</v>
      </c>
    </row>
    <row r="245" spans="3:28">
      <c r="C245" s="1">
        <v>6.2347915448368098E+25</v>
      </c>
      <c r="D245" s="2">
        <v>27</v>
      </c>
      <c r="E245" s="2" t="s">
        <v>483</v>
      </c>
      <c r="F245" s="2" t="s">
        <v>1642</v>
      </c>
      <c r="G245" s="2" t="s">
        <v>484</v>
      </c>
      <c r="J245" s="1">
        <v>7.3181027036959697E+25</v>
      </c>
      <c r="K245" s="2">
        <v>27</v>
      </c>
      <c r="L245" s="2" t="s">
        <v>1149</v>
      </c>
      <c r="M245" s="2" t="s">
        <v>1150</v>
      </c>
      <c r="N245" s="2" t="s">
        <v>482</v>
      </c>
      <c r="Q245" s="1">
        <v>5.74583516211154E+25</v>
      </c>
      <c r="R245" s="2">
        <v>27</v>
      </c>
      <c r="S245" s="2" t="s">
        <v>1687</v>
      </c>
      <c r="T245" s="2" t="s">
        <v>1688</v>
      </c>
      <c r="U245" s="2" t="s">
        <v>482</v>
      </c>
      <c r="X245" s="1">
        <v>4.6504277736733902E+25</v>
      </c>
      <c r="Y245" s="2">
        <v>27</v>
      </c>
      <c r="Z245" s="2" t="s">
        <v>2181</v>
      </c>
      <c r="AA245" s="2" t="s">
        <v>1084</v>
      </c>
      <c r="AB245" s="2" t="s">
        <v>482</v>
      </c>
    </row>
    <row r="246" spans="3:28">
      <c r="C246" s="1">
        <v>6.06136447971668E+25</v>
      </c>
      <c r="D246" s="2">
        <v>27</v>
      </c>
      <c r="E246" s="2" t="s">
        <v>485</v>
      </c>
      <c r="F246" s="2" t="s">
        <v>1883</v>
      </c>
      <c r="G246" s="2" t="s">
        <v>486</v>
      </c>
      <c r="J246" s="1">
        <v>5.1760247373002901E+25</v>
      </c>
      <c r="K246" s="2">
        <v>27</v>
      </c>
      <c r="L246" s="2" t="s">
        <v>1151</v>
      </c>
      <c r="M246" s="2" t="s">
        <v>1071</v>
      </c>
      <c r="N246" s="2" t="s">
        <v>484</v>
      </c>
      <c r="Q246" s="1">
        <v>4.7394381467717999E+25</v>
      </c>
      <c r="R246" s="2">
        <v>27</v>
      </c>
      <c r="S246" s="2" t="s">
        <v>1689</v>
      </c>
      <c r="T246" s="2" t="s">
        <v>1475</v>
      </c>
      <c r="U246" s="2" t="s">
        <v>484</v>
      </c>
      <c r="X246" s="1">
        <v>3.7349100848696098E+25</v>
      </c>
      <c r="Y246" s="2">
        <v>27</v>
      </c>
      <c r="Z246" s="2" t="s">
        <v>2182</v>
      </c>
      <c r="AA246" s="2" t="s">
        <v>1128</v>
      </c>
      <c r="AB246" s="2" t="s">
        <v>484</v>
      </c>
    </row>
    <row r="247" spans="3:28">
      <c r="C247" s="1">
        <v>5.3303993345615E+25</v>
      </c>
      <c r="D247" s="2">
        <v>27</v>
      </c>
      <c r="E247" s="2" t="s">
        <v>487</v>
      </c>
      <c r="F247" s="2" t="s">
        <v>1547</v>
      </c>
      <c r="G247" s="2" t="s">
        <v>488</v>
      </c>
      <c r="J247" s="1">
        <v>4.7794844051893603E+25</v>
      </c>
      <c r="K247" s="2">
        <v>27</v>
      </c>
      <c r="L247" s="2" t="s">
        <v>1152</v>
      </c>
      <c r="M247" s="2" t="s">
        <v>1153</v>
      </c>
      <c r="N247" s="2" t="s">
        <v>486</v>
      </c>
      <c r="Q247" s="1">
        <v>6.0317811971825997E+25</v>
      </c>
      <c r="R247" s="2">
        <v>27</v>
      </c>
      <c r="S247" s="2" t="s">
        <v>1690</v>
      </c>
      <c r="T247" s="2" t="s">
        <v>1691</v>
      </c>
      <c r="U247" s="2" t="s">
        <v>486</v>
      </c>
      <c r="X247" s="1">
        <v>4.7486909778634601E+25</v>
      </c>
      <c r="Y247" s="2">
        <v>27</v>
      </c>
      <c r="Z247" s="2" t="s">
        <v>2183</v>
      </c>
      <c r="AA247" s="2" t="s">
        <v>1062</v>
      </c>
      <c r="AB247" s="2" t="s">
        <v>486</v>
      </c>
    </row>
    <row r="248" spans="3:28">
      <c r="C248" s="1">
        <v>5.4090789672073703E+25</v>
      </c>
      <c r="D248" s="2">
        <v>27</v>
      </c>
      <c r="E248" s="2" t="s">
        <v>489</v>
      </c>
      <c r="F248" s="2" t="s">
        <v>1545</v>
      </c>
      <c r="G248" s="2" t="s">
        <v>490</v>
      </c>
      <c r="J248" s="1">
        <v>4.20042599416455E+25</v>
      </c>
      <c r="K248" s="2">
        <v>27</v>
      </c>
      <c r="L248" s="2" t="s">
        <v>1154</v>
      </c>
      <c r="M248" s="2" t="s">
        <v>1155</v>
      </c>
      <c r="N248" s="2" t="s">
        <v>488</v>
      </c>
      <c r="Q248" s="1">
        <v>5.2812791421036198E+25</v>
      </c>
      <c r="R248" s="2">
        <v>27</v>
      </c>
      <c r="S248" s="2" t="s">
        <v>1692</v>
      </c>
      <c r="T248" s="2" t="s">
        <v>1471</v>
      </c>
      <c r="U248" s="2" t="s">
        <v>488</v>
      </c>
      <c r="X248" s="1">
        <v>4.0983321720605396E+25</v>
      </c>
      <c r="Y248" s="2">
        <v>27</v>
      </c>
      <c r="Z248" s="2" t="s">
        <v>2184</v>
      </c>
      <c r="AA248" s="2" t="s">
        <v>1297</v>
      </c>
      <c r="AB248" s="2" t="s">
        <v>488</v>
      </c>
    </row>
    <row r="249" spans="3:28">
      <c r="C249" s="1">
        <v>5.1318015154584599E+25</v>
      </c>
      <c r="D249" s="2">
        <v>27</v>
      </c>
      <c r="E249" s="2" t="s">
        <v>491</v>
      </c>
      <c r="F249" s="2" t="s">
        <v>1505</v>
      </c>
      <c r="G249" s="2" t="s">
        <v>492</v>
      </c>
      <c r="J249" s="1">
        <v>4.21485457787213E+25</v>
      </c>
      <c r="K249" s="2">
        <v>27</v>
      </c>
      <c r="L249" s="2" t="s">
        <v>1156</v>
      </c>
      <c r="M249" s="2" t="s">
        <v>1157</v>
      </c>
      <c r="N249" s="2" t="s">
        <v>490</v>
      </c>
      <c r="Q249" s="1">
        <v>5.16154214881232E+25</v>
      </c>
      <c r="R249" s="2">
        <v>27</v>
      </c>
      <c r="S249" s="2" t="s">
        <v>1693</v>
      </c>
      <c r="T249" s="2" t="s">
        <v>1694</v>
      </c>
      <c r="U249" s="2" t="s">
        <v>490</v>
      </c>
      <c r="X249" s="1">
        <v>3.9763553875868203E+25</v>
      </c>
      <c r="Y249" s="2">
        <v>27</v>
      </c>
      <c r="Z249" s="2" t="s">
        <v>2185</v>
      </c>
      <c r="AA249" s="2" t="s">
        <v>1106</v>
      </c>
      <c r="AB249" s="2" t="s">
        <v>490</v>
      </c>
    </row>
    <row r="250" spans="3:28">
      <c r="C250" s="1">
        <v>5.05945327215264E+25</v>
      </c>
      <c r="D250" s="2">
        <v>27</v>
      </c>
      <c r="E250" s="2" t="s">
        <v>493</v>
      </c>
      <c r="F250" s="2" t="s">
        <v>1898</v>
      </c>
      <c r="G250" s="2" t="s">
        <v>494</v>
      </c>
      <c r="J250" s="1">
        <v>3.8547270309348902E+25</v>
      </c>
      <c r="K250" s="2">
        <v>27</v>
      </c>
      <c r="L250" s="2" t="s">
        <v>1158</v>
      </c>
      <c r="M250" s="2" t="s">
        <v>1159</v>
      </c>
      <c r="N250" s="2" t="s">
        <v>492</v>
      </c>
      <c r="Q250" s="1">
        <v>5.1514653486357398E+25</v>
      </c>
      <c r="R250" s="2">
        <v>27</v>
      </c>
      <c r="S250" s="2" t="s">
        <v>1695</v>
      </c>
      <c r="T250" s="2" t="s">
        <v>1696</v>
      </c>
      <c r="U250" s="2" t="s">
        <v>492</v>
      </c>
      <c r="X250" s="1">
        <v>3.9101024963920799E+25</v>
      </c>
      <c r="Y250" s="2">
        <v>27</v>
      </c>
      <c r="Z250" s="2" t="s">
        <v>2186</v>
      </c>
      <c r="AA250" s="2" t="s">
        <v>1902</v>
      </c>
      <c r="AB250" s="2" t="s">
        <v>492</v>
      </c>
    </row>
    <row r="251" spans="3:28">
      <c r="C251" s="1">
        <v>4.9457268375317102E+25</v>
      </c>
      <c r="D251" s="2">
        <v>27</v>
      </c>
      <c r="E251" s="2" t="s">
        <v>495</v>
      </c>
      <c r="F251" s="2" t="s">
        <v>1842</v>
      </c>
      <c r="G251" s="2" t="s">
        <v>496</v>
      </c>
      <c r="J251" s="1">
        <v>3.7214374729884299E+25</v>
      </c>
      <c r="K251" s="2">
        <v>27</v>
      </c>
      <c r="L251" s="2" t="s">
        <v>1160</v>
      </c>
      <c r="M251" s="2" t="s">
        <v>1161</v>
      </c>
      <c r="N251" s="2" t="s">
        <v>494</v>
      </c>
      <c r="Q251" s="1">
        <v>5.0726105428551697E+25</v>
      </c>
      <c r="R251" s="2">
        <v>27</v>
      </c>
      <c r="S251" s="2" t="s">
        <v>1697</v>
      </c>
      <c r="T251" s="2" t="s">
        <v>1698</v>
      </c>
      <c r="U251" s="2" t="s">
        <v>494</v>
      </c>
      <c r="X251" s="1">
        <v>3.8673708095961599E+25</v>
      </c>
      <c r="Y251" s="2">
        <v>27</v>
      </c>
      <c r="Z251" s="2" t="s">
        <v>2187</v>
      </c>
      <c r="AA251" s="2" t="s">
        <v>1202</v>
      </c>
      <c r="AB251" s="2" t="s">
        <v>494</v>
      </c>
    </row>
    <row r="252" spans="3:28">
      <c r="C252" s="1">
        <v>4.9996243763853097E+25</v>
      </c>
      <c r="D252" s="2">
        <v>27</v>
      </c>
      <c r="E252" s="2" t="s">
        <v>497</v>
      </c>
      <c r="F252" s="2" t="s">
        <v>1899</v>
      </c>
      <c r="G252" s="2" t="s">
        <v>498</v>
      </c>
      <c r="J252" s="1">
        <v>3.6351114957901701E+25</v>
      </c>
      <c r="K252" s="2">
        <v>27</v>
      </c>
      <c r="L252" s="2" t="s">
        <v>1162</v>
      </c>
      <c r="M252" s="2" t="s">
        <v>1163</v>
      </c>
      <c r="N252" s="2" t="s">
        <v>496</v>
      </c>
      <c r="Q252" s="1">
        <v>5.6719444970712603E+25</v>
      </c>
      <c r="R252" s="2">
        <v>27</v>
      </c>
      <c r="S252" s="2" t="s">
        <v>1699</v>
      </c>
      <c r="T252" s="2" t="s">
        <v>1700</v>
      </c>
      <c r="U252" s="2" t="s">
        <v>496</v>
      </c>
      <c r="X252" s="1">
        <v>4.4632899068772399E+25</v>
      </c>
      <c r="Y252" s="2">
        <v>27</v>
      </c>
      <c r="Z252" s="2" t="s">
        <v>2188</v>
      </c>
      <c r="AA252" s="2" t="s">
        <v>1059</v>
      </c>
      <c r="AB252" s="2" t="s">
        <v>496</v>
      </c>
    </row>
    <row r="253" spans="3:28">
      <c r="C253" s="1">
        <v>4.6541727693649696E+25</v>
      </c>
      <c r="D253" s="2">
        <v>27</v>
      </c>
      <c r="E253" s="2" t="s">
        <v>499</v>
      </c>
      <c r="F253" s="2" t="s">
        <v>1084</v>
      </c>
      <c r="G253" s="2" t="s">
        <v>500</v>
      </c>
      <c r="J253" s="1">
        <v>3.58136698371458E+25</v>
      </c>
      <c r="K253" s="2">
        <v>27</v>
      </c>
      <c r="L253" s="2" t="s">
        <v>1164</v>
      </c>
      <c r="M253" s="2" t="s">
        <v>1165</v>
      </c>
      <c r="N253" s="2" t="s">
        <v>498</v>
      </c>
      <c r="Q253" s="1">
        <v>5.2792387731852001E+25</v>
      </c>
      <c r="R253" s="2">
        <v>27</v>
      </c>
      <c r="S253" s="2" t="s">
        <v>1701</v>
      </c>
      <c r="T253" s="2" t="s">
        <v>1471</v>
      </c>
      <c r="U253" s="2" t="s">
        <v>498</v>
      </c>
      <c r="X253" s="1">
        <v>4.16581593470306E+25</v>
      </c>
      <c r="Y253" s="2">
        <v>27</v>
      </c>
      <c r="Z253" s="2" t="s">
        <v>2189</v>
      </c>
      <c r="AA253" s="2" t="s">
        <v>1268</v>
      </c>
      <c r="AB253" s="2" t="s">
        <v>498</v>
      </c>
    </row>
    <row r="254" spans="3:28">
      <c r="C254" s="1">
        <v>5.7544867305314898E+25</v>
      </c>
      <c r="D254" s="2">
        <v>27</v>
      </c>
      <c r="E254" s="2" t="s">
        <v>501</v>
      </c>
      <c r="F254" s="2" t="s">
        <v>1688</v>
      </c>
      <c r="G254" s="2" t="s">
        <v>502</v>
      </c>
      <c r="J254" s="1">
        <v>3.3936079791088298E+25</v>
      </c>
      <c r="K254" s="2">
        <v>27</v>
      </c>
      <c r="L254" s="2" t="s">
        <v>1166</v>
      </c>
      <c r="M254" s="2" t="s">
        <v>1167</v>
      </c>
      <c r="N254" s="2" t="s">
        <v>500</v>
      </c>
      <c r="Q254" s="1">
        <v>5.6385913188621997E+25</v>
      </c>
      <c r="R254" s="2">
        <v>27</v>
      </c>
      <c r="S254" s="2" t="s">
        <v>1702</v>
      </c>
      <c r="T254" s="2" t="s">
        <v>1703</v>
      </c>
      <c r="U254" s="2" t="s">
        <v>500</v>
      </c>
      <c r="X254" s="1">
        <v>4.4733554457918202E+25</v>
      </c>
      <c r="Y254" s="2">
        <v>27</v>
      </c>
      <c r="Z254" s="2" t="s">
        <v>2190</v>
      </c>
      <c r="AA254" s="2" t="s">
        <v>1482</v>
      </c>
      <c r="AB254" s="2" t="s">
        <v>500</v>
      </c>
    </row>
    <row r="255" spans="3:28">
      <c r="C255" s="1">
        <v>4.4781839939515603E+25</v>
      </c>
      <c r="D255" s="2">
        <v>27</v>
      </c>
      <c r="E255" s="2" t="s">
        <v>503</v>
      </c>
      <c r="F255" s="2" t="s">
        <v>1111</v>
      </c>
      <c r="G255" s="2" t="s">
        <v>504</v>
      </c>
      <c r="J255" s="1">
        <v>4.3809524898915897E+25</v>
      </c>
      <c r="K255" s="2">
        <v>27</v>
      </c>
      <c r="L255" s="2" t="s">
        <v>1168</v>
      </c>
      <c r="M255" s="2" t="s">
        <v>1169</v>
      </c>
      <c r="N255" s="2" t="s">
        <v>502</v>
      </c>
      <c r="Q255" s="1">
        <v>5.2163366575263398E+25</v>
      </c>
      <c r="R255" s="2">
        <v>27</v>
      </c>
      <c r="S255" s="2" t="s">
        <v>1704</v>
      </c>
      <c r="T255" s="2" t="s">
        <v>1705</v>
      </c>
      <c r="U255" s="2" t="s">
        <v>502</v>
      </c>
      <c r="X255" s="1">
        <v>4.1108972820341999E+25</v>
      </c>
      <c r="Y255" s="2">
        <v>27</v>
      </c>
      <c r="Z255" s="2" t="s">
        <v>2191</v>
      </c>
      <c r="AA255" s="2" t="s">
        <v>1122</v>
      </c>
      <c r="AB255" s="2" t="s">
        <v>502</v>
      </c>
    </row>
    <row r="256" spans="3:28">
      <c r="C256" s="1">
        <v>5.0401629409610604E+25</v>
      </c>
      <c r="D256" s="2">
        <v>27</v>
      </c>
      <c r="E256" s="2" t="s">
        <v>505</v>
      </c>
      <c r="F256" s="2" t="s">
        <v>1075</v>
      </c>
      <c r="G256" s="2" t="s">
        <v>506</v>
      </c>
      <c r="J256" s="1">
        <v>3.2694802776232901E+25</v>
      </c>
      <c r="K256" s="2">
        <v>27</v>
      </c>
      <c r="L256" s="2" t="s">
        <v>1170</v>
      </c>
      <c r="M256" s="2" t="s">
        <v>1171</v>
      </c>
      <c r="N256" s="2" t="s">
        <v>504</v>
      </c>
      <c r="Q256" s="1">
        <v>5.51621518097659E+25</v>
      </c>
      <c r="R256" s="2">
        <v>27</v>
      </c>
      <c r="S256" s="2" t="s">
        <v>1706</v>
      </c>
      <c r="T256" s="2" t="s">
        <v>1567</v>
      </c>
      <c r="U256" s="2" t="s">
        <v>504</v>
      </c>
      <c r="X256" s="1">
        <v>4.2818421231491204E+25</v>
      </c>
      <c r="Y256" s="2">
        <v>27</v>
      </c>
      <c r="Z256" s="2" t="s">
        <v>2192</v>
      </c>
      <c r="AA256" s="2" t="s">
        <v>1260</v>
      </c>
      <c r="AB256" s="2" t="s">
        <v>504</v>
      </c>
    </row>
    <row r="257" spans="3:28">
      <c r="C257" s="1">
        <v>5.9252291779006202E+25</v>
      </c>
      <c r="D257" s="2">
        <v>27</v>
      </c>
      <c r="E257" s="2" t="s">
        <v>507</v>
      </c>
      <c r="F257" s="2" t="s">
        <v>1529</v>
      </c>
      <c r="G257" s="2" t="s">
        <v>508</v>
      </c>
      <c r="J257" s="1">
        <v>3.6515641385908899E+25</v>
      </c>
      <c r="K257" s="2">
        <v>27</v>
      </c>
      <c r="L257" s="2" t="s">
        <v>1172</v>
      </c>
      <c r="M257" s="2" t="s">
        <v>1014</v>
      </c>
      <c r="N257" s="2" t="s">
        <v>506</v>
      </c>
      <c r="Q257" s="1">
        <v>5.243487759782E+25</v>
      </c>
      <c r="R257" s="2">
        <v>27</v>
      </c>
      <c r="S257" s="2" t="s">
        <v>1707</v>
      </c>
      <c r="T257" s="2" t="s">
        <v>1236</v>
      </c>
      <c r="U257" s="2" t="s">
        <v>506</v>
      </c>
      <c r="X257" s="1">
        <v>4.1665918747338301E+25</v>
      </c>
      <c r="Y257" s="2">
        <v>27</v>
      </c>
      <c r="Z257" s="2" t="s">
        <v>2193</v>
      </c>
      <c r="AA257" s="2" t="s">
        <v>1268</v>
      </c>
      <c r="AB257" s="2" t="s">
        <v>506</v>
      </c>
    </row>
    <row r="258" spans="3:28">
      <c r="C258" s="1">
        <v>4.2725506812121103E+25</v>
      </c>
      <c r="D258" s="2">
        <v>27</v>
      </c>
      <c r="E258" s="2" t="s">
        <v>509</v>
      </c>
      <c r="F258" s="2" t="s">
        <v>943</v>
      </c>
      <c r="G258" s="2" t="s">
        <v>510</v>
      </c>
      <c r="J258" s="1">
        <v>4.4544671184131001E+25</v>
      </c>
      <c r="K258" s="2">
        <v>27</v>
      </c>
      <c r="L258" s="2" t="s">
        <v>1173</v>
      </c>
      <c r="M258" s="2" t="s">
        <v>1174</v>
      </c>
      <c r="N258" s="2" t="s">
        <v>508</v>
      </c>
      <c r="Q258" s="1">
        <v>5.8059827033059203E+25</v>
      </c>
      <c r="R258" s="2">
        <v>27</v>
      </c>
      <c r="S258" s="2" t="s">
        <v>1708</v>
      </c>
      <c r="T258" s="2" t="s">
        <v>1073</v>
      </c>
      <c r="U258" s="2" t="s">
        <v>508</v>
      </c>
      <c r="X258" s="1">
        <v>4.6254340833635602E+25</v>
      </c>
      <c r="Y258" s="2">
        <v>27</v>
      </c>
      <c r="Z258" s="2" t="s">
        <v>2194</v>
      </c>
      <c r="AA258" s="2" t="s">
        <v>1065</v>
      </c>
      <c r="AB258" s="2" t="s">
        <v>508</v>
      </c>
    </row>
    <row r="259" spans="3:28">
      <c r="C259" s="1">
        <v>5.1645168500984902E+25</v>
      </c>
      <c r="D259" s="2">
        <v>27</v>
      </c>
      <c r="E259" s="2" t="s">
        <v>511</v>
      </c>
      <c r="F259" s="2" t="s">
        <v>1694</v>
      </c>
      <c r="G259" s="2" t="s">
        <v>512</v>
      </c>
      <c r="J259" s="1">
        <v>3.1731642099628501E+25</v>
      </c>
      <c r="K259" s="2">
        <v>27</v>
      </c>
      <c r="L259" s="2" t="s">
        <v>1175</v>
      </c>
      <c r="M259" s="2" t="s">
        <v>1176</v>
      </c>
      <c r="N259" s="2" t="s">
        <v>510</v>
      </c>
      <c r="Q259" s="1">
        <v>4.7849443747375099E+25</v>
      </c>
      <c r="R259" s="2">
        <v>27</v>
      </c>
      <c r="S259" s="2" t="s">
        <v>1709</v>
      </c>
      <c r="T259" s="2" t="s">
        <v>1153</v>
      </c>
      <c r="U259" s="2" t="s">
        <v>510</v>
      </c>
      <c r="X259" s="1">
        <v>3.7265085132323101E+25</v>
      </c>
      <c r="Y259" s="2">
        <v>27</v>
      </c>
      <c r="Z259" s="2" t="s">
        <v>2195</v>
      </c>
      <c r="AA259" s="2" t="s">
        <v>1128</v>
      </c>
      <c r="AB259" s="2" t="s">
        <v>510</v>
      </c>
    </row>
    <row r="260" spans="3:28">
      <c r="C260" s="1">
        <v>4.3529961392014299E+25</v>
      </c>
      <c r="D260" s="2">
        <v>27</v>
      </c>
      <c r="E260" s="2" t="s">
        <v>513</v>
      </c>
      <c r="F260" s="2" t="s">
        <v>1126</v>
      </c>
      <c r="G260" s="2" t="s">
        <v>514</v>
      </c>
      <c r="J260" s="1">
        <v>3.6529907601364099E+25</v>
      </c>
      <c r="K260" s="2">
        <v>27</v>
      </c>
      <c r="L260" s="2" t="s">
        <v>1177</v>
      </c>
      <c r="M260" s="2" t="s">
        <v>1014</v>
      </c>
      <c r="N260" s="2" t="s">
        <v>512</v>
      </c>
      <c r="Q260" s="1">
        <v>6.3536531389393199E+25</v>
      </c>
      <c r="R260" s="2">
        <v>27</v>
      </c>
      <c r="S260" s="2" t="s">
        <v>1710</v>
      </c>
      <c r="T260" s="2" t="s">
        <v>1711</v>
      </c>
      <c r="U260" s="2" t="s">
        <v>512</v>
      </c>
      <c r="X260" s="1">
        <v>4.8825120392965803E+25</v>
      </c>
      <c r="Y260" s="2">
        <v>27</v>
      </c>
      <c r="Z260" s="2" t="s">
        <v>2196</v>
      </c>
      <c r="AA260" s="2" t="s">
        <v>1780</v>
      </c>
      <c r="AB260" s="2" t="s">
        <v>512</v>
      </c>
    </row>
    <row r="261" spans="3:28">
      <c r="C261" s="1">
        <v>4.7857621870014397E+25</v>
      </c>
      <c r="D261" s="2">
        <v>27</v>
      </c>
      <c r="E261" s="2" t="s">
        <v>515</v>
      </c>
      <c r="F261" s="2" t="s">
        <v>1859</v>
      </c>
      <c r="G261" s="2" t="s">
        <v>516</v>
      </c>
      <c r="J261" s="1">
        <v>3.0262352445522799E+25</v>
      </c>
      <c r="K261" s="2">
        <v>27</v>
      </c>
      <c r="L261" s="2" t="s">
        <v>1178</v>
      </c>
      <c r="M261" s="2" t="s">
        <v>1179</v>
      </c>
      <c r="N261" s="2" t="s">
        <v>514</v>
      </c>
      <c r="Q261" s="1">
        <v>4.0336436316597104E+25</v>
      </c>
      <c r="R261" s="2">
        <v>27</v>
      </c>
      <c r="S261" s="2" t="s">
        <v>1712</v>
      </c>
      <c r="T261" s="2" t="s">
        <v>1023</v>
      </c>
      <c r="U261" s="2" t="s">
        <v>514</v>
      </c>
      <c r="X261" s="1">
        <v>3.08151919360265E+25</v>
      </c>
      <c r="Y261" s="2">
        <v>27</v>
      </c>
      <c r="Z261" s="2" t="s">
        <v>2197</v>
      </c>
      <c r="AA261" s="2" t="s">
        <v>945</v>
      </c>
      <c r="AB261" s="2" t="s">
        <v>514</v>
      </c>
    </row>
    <row r="262" spans="3:28">
      <c r="C262" s="1">
        <v>4.88793856354024E+25</v>
      </c>
      <c r="D262" s="2">
        <v>27</v>
      </c>
      <c r="E262" s="2" t="s">
        <v>517</v>
      </c>
      <c r="F262" s="2" t="s">
        <v>1028</v>
      </c>
      <c r="G262" s="2" t="s">
        <v>518</v>
      </c>
      <c r="J262" s="1">
        <v>3.29368034370846E+25</v>
      </c>
      <c r="K262" s="2">
        <v>27</v>
      </c>
      <c r="L262" s="2" t="s">
        <v>1180</v>
      </c>
      <c r="M262" s="2" t="s">
        <v>860</v>
      </c>
      <c r="N262" s="2" t="s">
        <v>516</v>
      </c>
      <c r="Q262" s="1">
        <v>5.6137715248152997E+25</v>
      </c>
      <c r="R262" s="2">
        <v>27</v>
      </c>
      <c r="S262" s="2" t="s">
        <v>1713</v>
      </c>
      <c r="T262" s="2" t="s">
        <v>1094</v>
      </c>
      <c r="U262" s="2" t="s">
        <v>516</v>
      </c>
      <c r="X262" s="1">
        <v>4.2354932499236503E+25</v>
      </c>
      <c r="Y262" s="2">
        <v>27</v>
      </c>
      <c r="Z262" s="2" t="s">
        <v>2198</v>
      </c>
      <c r="AA262" s="2" t="s">
        <v>1426</v>
      </c>
      <c r="AB262" s="2" t="s">
        <v>516</v>
      </c>
    </row>
    <row r="263" spans="3:28">
      <c r="C263" s="1">
        <v>4.6159381051497198E+25</v>
      </c>
      <c r="D263" s="2">
        <v>27</v>
      </c>
      <c r="E263" s="2" t="s">
        <v>519</v>
      </c>
      <c r="F263" s="2" t="s">
        <v>1044</v>
      </c>
      <c r="G263" s="2" t="s">
        <v>520</v>
      </c>
      <c r="J263" s="1">
        <v>3.3154040696144402E+25</v>
      </c>
      <c r="K263" s="2">
        <v>27</v>
      </c>
      <c r="L263" s="2" t="s">
        <v>1181</v>
      </c>
      <c r="M263" s="2" t="s">
        <v>1182</v>
      </c>
      <c r="N263" s="2" t="s">
        <v>518</v>
      </c>
      <c r="Q263" s="1">
        <v>5.0434181099644297E+25</v>
      </c>
      <c r="R263" s="2">
        <v>27</v>
      </c>
      <c r="S263" s="2" t="s">
        <v>1714</v>
      </c>
      <c r="T263" s="2" t="s">
        <v>1075</v>
      </c>
      <c r="U263" s="2" t="s">
        <v>518</v>
      </c>
      <c r="X263" s="1">
        <v>3.8081406432047198E+25</v>
      </c>
      <c r="Y263" s="2">
        <v>27</v>
      </c>
      <c r="Z263" s="2" t="s">
        <v>2199</v>
      </c>
      <c r="AA263" s="2" t="s">
        <v>1247</v>
      </c>
      <c r="AB263" s="2" t="s">
        <v>518</v>
      </c>
    </row>
    <row r="264" spans="3:28">
      <c r="C264" s="1">
        <v>4.5733417205386902E+25</v>
      </c>
      <c r="D264" s="2">
        <v>27</v>
      </c>
      <c r="E264" s="2" t="s">
        <v>521</v>
      </c>
      <c r="F264" s="2" t="s">
        <v>1459</v>
      </c>
      <c r="G264" s="2" t="s">
        <v>522</v>
      </c>
      <c r="J264" s="1">
        <v>3.0917303807467302E+25</v>
      </c>
      <c r="K264" s="2">
        <v>27</v>
      </c>
      <c r="L264" s="2" t="s">
        <v>1183</v>
      </c>
      <c r="M264" s="2" t="s">
        <v>840</v>
      </c>
      <c r="N264" s="2" t="s">
        <v>520</v>
      </c>
      <c r="Q264" s="1">
        <v>5.3012424934779403E+25</v>
      </c>
      <c r="R264" s="2">
        <v>27</v>
      </c>
      <c r="S264" s="2" t="s">
        <v>1715</v>
      </c>
      <c r="T264" s="2" t="s">
        <v>1716</v>
      </c>
      <c r="U264" s="2" t="s">
        <v>520</v>
      </c>
      <c r="X264" s="1">
        <v>3.9746543090964202E+25</v>
      </c>
      <c r="Y264" s="2">
        <v>27</v>
      </c>
      <c r="Z264" s="2" t="s">
        <v>2200</v>
      </c>
      <c r="AA264" s="2" t="s">
        <v>2201</v>
      </c>
      <c r="AB264" s="2" t="s">
        <v>520</v>
      </c>
    </row>
    <row r="265" spans="3:28">
      <c r="C265" s="1">
        <v>5.1393558522324499E+25</v>
      </c>
      <c r="D265" s="2">
        <v>27</v>
      </c>
      <c r="E265" s="2" t="s">
        <v>523</v>
      </c>
      <c r="F265" s="2" t="s">
        <v>1511</v>
      </c>
      <c r="G265" s="2" t="s">
        <v>524</v>
      </c>
      <c r="J265" s="1">
        <v>3.1380705518215799E+25</v>
      </c>
      <c r="K265" s="2">
        <v>27</v>
      </c>
      <c r="L265" s="2" t="s">
        <v>1184</v>
      </c>
      <c r="M265" s="2" t="s">
        <v>1185</v>
      </c>
      <c r="N265" s="2" t="s">
        <v>522</v>
      </c>
      <c r="Q265" s="1">
        <v>4.9411690310691297E+25</v>
      </c>
      <c r="R265" s="2">
        <v>27</v>
      </c>
      <c r="S265" s="2" t="s">
        <v>1717</v>
      </c>
      <c r="T265" s="2" t="s">
        <v>1718</v>
      </c>
      <c r="U265" s="2" t="s">
        <v>522</v>
      </c>
      <c r="X265" s="1">
        <v>3.6626091481675602E+25</v>
      </c>
      <c r="Y265" s="2">
        <v>27</v>
      </c>
      <c r="Z265" s="2" t="s">
        <v>2202</v>
      </c>
      <c r="AA265" s="2" t="s">
        <v>1055</v>
      </c>
      <c r="AB265" s="2" t="s">
        <v>522</v>
      </c>
    </row>
    <row r="266" spans="3:28">
      <c r="C266" s="1">
        <v>4.2426603950169404E+25</v>
      </c>
      <c r="D266" s="2">
        <v>27</v>
      </c>
      <c r="E266" s="2" t="s">
        <v>525</v>
      </c>
      <c r="F266" s="2" t="s">
        <v>1426</v>
      </c>
      <c r="G266" s="2" t="s">
        <v>526</v>
      </c>
      <c r="J266" s="1">
        <v>3.5614309654715301E+25</v>
      </c>
      <c r="K266" s="2">
        <v>27</v>
      </c>
      <c r="L266" s="2" t="s">
        <v>1186</v>
      </c>
      <c r="M266" s="2" t="s">
        <v>1187</v>
      </c>
      <c r="N266" s="2" t="s">
        <v>524</v>
      </c>
      <c r="Q266" s="1">
        <v>5.0328826451448003E+25</v>
      </c>
      <c r="R266" s="2">
        <v>27</v>
      </c>
      <c r="S266" s="2" t="s">
        <v>1719</v>
      </c>
      <c r="T266" s="2" t="s">
        <v>1720</v>
      </c>
      <c r="U266" s="2" t="s">
        <v>524</v>
      </c>
      <c r="X266" s="1">
        <v>3.7965512693459199E+25</v>
      </c>
      <c r="Y266" s="2">
        <v>27</v>
      </c>
      <c r="Z266" s="2" t="s">
        <v>2203</v>
      </c>
      <c r="AA266" s="2" t="s">
        <v>1232</v>
      </c>
      <c r="AB266" s="2" t="s">
        <v>524</v>
      </c>
    </row>
    <row r="267" spans="3:28">
      <c r="C267" s="1">
        <v>4.7313676471578099E+25</v>
      </c>
      <c r="D267" s="2">
        <v>27</v>
      </c>
      <c r="E267" s="2" t="s">
        <v>527</v>
      </c>
      <c r="F267" s="2" t="s">
        <v>1813</v>
      </c>
      <c r="G267" s="2" t="s">
        <v>528</v>
      </c>
      <c r="J267" s="1">
        <v>2.9522896138979E+25</v>
      </c>
      <c r="K267" s="2">
        <v>27</v>
      </c>
      <c r="L267" s="2" t="s">
        <v>1188</v>
      </c>
      <c r="M267" s="2" t="s">
        <v>901</v>
      </c>
      <c r="N267" s="2" t="s">
        <v>526</v>
      </c>
      <c r="Q267" s="1">
        <v>5.5129566302853997E+25</v>
      </c>
      <c r="R267" s="2">
        <v>27</v>
      </c>
      <c r="S267" s="2" t="s">
        <v>1721</v>
      </c>
      <c r="T267" s="2" t="s">
        <v>1593</v>
      </c>
      <c r="U267" s="2" t="s">
        <v>526</v>
      </c>
      <c r="X267" s="1">
        <v>4.1671198866965499E+25</v>
      </c>
      <c r="Y267" s="2">
        <v>27</v>
      </c>
      <c r="Z267" s="2" t="s">
        <v>2204</v>
      </c>
      <c r="AA267" s="2" t="s">
        <v>1268</v>
      </c>
      <c r="AB267" s="2" t="s">
        <v>526</v>
      </c>
    </row>
    <row r="268" spans="3:28">
      <c r="C268" s="1">
        <v>4.5730604681720002E+25</v>
      </c>
      <c r="D268" s="2">
        <v>27</v>
      </c>
      <c r="E268" s="2" t="s">
        <v>529</v>
      </c>
      <c r="F268" s="2" t="s">
        <v>1459</v>
      </c>
      <c r="G268" s="2" t="s">
        <v>530</v>
      </c>
      <c r="J268" s="1">
        <v>3.2264326704799302E+25</v>
      </c>
      <c r="K268" s="2">
        <v>27</v>
      </c>
      <c r="L268" s="2" t="s">
        <v>1189</v>
      </c>
      <c r="M268" s="2" t="s">
        <v>1190</v>
      </c>
      <c r="N268" s="2" t="s">
        <v>528</v>
      </c>
      <c r="Q268" s="1">
        <v>4.89050829755637E+25</v>
      </c>
      <c r="R268" s="2">
        <v>27</v>
      </c>
      <c r="S268" s="2" t="s">
        <v>1722</v>
      </c>
      <c r="T268" s="2" t="s">
        <v>1028</v>
      </c>
      <c r="U268" s="2" t="s">
        <v>528</v>
      </c>
      <c r="X268" s="1">
        <v>3.65738601685623E+25</v>
      </c>
      <c r="Y268" s="2">
        <v>27</v>
      </c>
      <c r="Z268" s="2" t="s">
        <v>2205</v>
      </c>
      <c r="AA268" s="2" t="s">
        <v>1055</v>
      </c>
      <c r="AB268" s="2" t="s">
        <v>528</v>
      </c>
    </row>
    <row r="269" spans="3:28">
      <c r="C269" s="1">
        <v>5.0400805455406899E+25</v>
      </c>
      <c r="D269" s="2">
        <v>27</v>
      </c>
      <c r="E269" s="2" t="s">
        <v>531</v>
      </c>
      <c r="F269" s="2" t="s">
        <v>1075</v>
      </c>
      <c r="G269" s="2" t="s">
        <v>532</v>
      </c>
      <c r="J269" s="1">
        <v>3.0951934724185699E+25</v>
      </c>
      <c r="K269" s="2">
        <v>27</v>
      </c>
      <c r="L269" s="2" t="s">
        <v>1191</v>
      </c>
      <c r="M269" s="2" t="s">
        <v>962</v>
      </c>
      <c r="N269" s="2" t="s">
        <v>530</v>
      </c>
      <c r="Q269" s="1">
        <v>5.0183127554629298E+25</v>
      </c>
      <c r="R269" s="2">
        <v>27</v>
      </c>
      <c r="S269" s="2" t="s">
        <v>1723</v>
      </c>
      <c r="T269" s="2" t="s">
        <v>1573</v>
      </c>
      <c r="U269" s="2" t="s">
        <v>530</v>
      </c>
      <c r="X269" s="1">
        <v>3.6574101656811598E+25</v>
      </c>
      <c r="Y269" s="2">
        <v>27</v>
      </c>
      <c r="Z269" s="2" t="s">
        <v>2206</v>
      </c>
      <c r="AA269" s="2" t="s">
        <v>1055</v>
      </c>
      <c r="AB269" s="2" t="s">
        <v>530</v>
      </c>
    </row>
    <row r="270" spans="3:28">
      <c r="C270" s="1">
        <v>5.2765631437024104E+25</v>
      </c>
      <c r="D270" s="2">
        <v>27</v>
      </c>
      <c r="E270" s="2" t="s">
        <v>533</v>
      </c>
      <c r="F270" s="2" t="s">
        <v>1471</v>
      </c>
      <c r="G270" s="2" t="s">
        <v>534</v>
      </c>
      <c r="J270" s="1">
        <v>3.5644483453858601E+25</v>
      </c>
      <c r="K270" s="2">
        <v>27</v>
      </c>
      <c r="L270" s="2" t="s">
        <v>1192</v>
      </c>
      <c r="M270" s="2" t="s">
        <v>1187</v>
      </c>
      <c r="N270" s="2" t="s">
        <v>532</v>
      </c>
      <c r="Q270" s="1">
        <v>5.3693310385356704E+25</v>
      </c>
      <c r="R270" s="2">
        <v>27</v>
      </c>
      <c r="S270" s="2" t="s">
        <v>1724</v>
      </c>
      <c r="T270" s="2" t="s">
        <v>1432</v>
      </c>
      <c r="U270" s="2" t="s">
        <v>532</v>
      </c>
      <c r="X270" s="1">
        <v>4.0495536668294201E+25</v>
      </c>
      <c r="Y270" s="2">
        <v>27</v>
      </c>
      <c r="Z270" s="2" t="s">
        <v>2207</v>
      </c>
      <c r="AA270" s="2" t="s">
        <v>1253</v>
      </c>
      <c r="AB270" s="2" t="s">
        <v>532</v>
      </c>
    </row>
    <row r="271" spans="3:28">
      <c r="C271" s="1">
        <v>6.38106871771109E+25</v>
      </c>
      <c r="D271" s="2">
        <v>27</v>
      </c>
      <c r="E271" s="2" t="s">
        <v>535</v>
      </c>
      <c r="F271" s="2" t="s">
        <v>1900</v>
      </c>
      <c r="G271" s="2" t="s">
        <v>536</v>
      </c>
      <c r="J271" s="1">
        <v>3.9445199382628901E+25</v>
      </c>
      <c r="K271" s="2">
        <v>27</v>
      </c>
      <c r="L271" s="2" t="s">
        <v>1193</v>
      </c>
      <c r="M271" s="2" t="s">
        <v>1194</v>
      </c>
      <c r="N271" s="2" t="s">
        <v>534</v>
      </c>
      <c r="Q271" s="1">
        <v>5.3797456250541202E+25</v>
      </c>
      <c r="R271" s="2">
        <v>27</v>
      </c>
      <c r="S271" s="2" t="s">
        <v>1725</v>
      </c>
      <c r="T271" s="2" t="s">
        <v>1589</v>
      </c>
      <c r="U271" s="2" t="s">
        <v>534</v>
      </c>
      <c r="X271" s="1">
        <v>4.0802824569604604E+25</v>
      </c>
      <c r="Y271" s="2">
        <v>27</v>
      </c>
      <c r="Z271" s="2" t="s">
        <v>2208</v>
      </c>
      <c r="AA271" s="2" t="s">
        <v>1200</v>
      </c>
      <c r="AB271" s="2" t="s">
        <v>534</v>
      </c>
    </row>
    <row r="272" spans="3:28">
      <c r="C272" s="1">
        <v>6.6830583023630397E+25</v>
      </c>
      <c r="D272" s="2">
        <v>27</v>
      </c>
      <c r="E272" s="2" t="s">
        <v>537</v>
      </c>
      <c r="F272" s="2" t="s">
        <v>1888</v>
      </c>
      <c r="G272" s="2" t="s">
        <v>538</v>
      </c>
      <c r="J272" s="1">
        <v>5.2267964378614698E+25</v>
      </c>
      <c r="K272" s="2">
        <v>27</v>
      </c>
      <c r="L272" s="2" t="s">
        <v>1195</v>
      </c>
      <c r="M272" s="2" t="s">
        <v>1196</v>
      </c>
      <c r="N272" s="2" t="s">
        <v>536</v>
      </c>
      <c r="Q272" s="1">
        <v>5.0188442629465099E+25</v>
      </c>
      <c r="R272" s="2">
        <v>27</v>
      </c>
      <c r="S272" s="2" t="s">
        <v>1726</v>
      </c>
      <c r="T272" s="2" t="s">
        <v>1573</v>
      </c>
      <c r="U272" s="2" t="s">
        <v>536</v>
      </c>
      <c r="X272" s="1">
        <v>3.8176101087139101E+25</v>
      </c>
      <c r="Y272" s="2">
        <v>27</v>
      </c>
      <c r="Z272" s="2" t="s">
        <v>2209</v>
      </c>
      <c r="AA272" s="2" t="s">
        <v>2009</v>
      </c>
      <c r="AB272" s="2" t="s">
        <v>536</v>
      </c>
    </row>
    <row r="273" spans="3:28">
      <c r="C273" s="1">
        <v>5.3831751472267904E+25</v>
      </c>
      <c r="D273" s="2">
        <v>27</v>
      </c>
      <c r="E273" s="2" t="s">
        <v>539</v>
      </c>
      <c r="F273" s="2" t="s">
        <v>1589</v>
      </c>
      <c r="G273" s="2" t="s">
        <v>540</v>
      </c>
      <c r="J273" s="1">
        <v>5.5394953203004402E+25</v>
      </c>
      <c r="K273" s="2">
        <v>27</v>
      </c>
      <c r="L273" s="2" t="s">
        <v>1197</v>
      </c>
      <c r="M273" s="2" t="s">
        <v>1198</v>
      </c>
      <c r="N273" s="2" t="s">
        <v>538</v>
      </c>
      <c r="Q273" s="1">
        <v>4.8034405035756902E+25</v>
      </c>
      <c r="R273" s="2">
        <v>27</v>
      </c>
      <c r="S273" s="2" t="s">
        <v>1727</v>
      </c>
      <c r="T273" s="2" t="s">
        <v>1728</v>
      </c>
      <c r="U273" s="2" t="s">
        <v>538</v>
      </c>
      <c r="X273" s="1">
        <v>3.5903746265754301E+25</v>
      </c>
      <c r="Y273" s="2">
        <v>27</v>
      </c>
      <c r="Z273" s="2" t="s">
        <v>2210</v>
      </c>
      <c r="AA273" s="2" t="s">
        <v>1241</v>
      </c>
      <c r="AB273" s="2" t="s">
        <v>538</v>
      </c>
    </row>
    <row r="274" spans="3:28">
      <c r="C274" s="1">
        <v>5.1808653574269899E+25</v>
      </c>
      <c r="D274" s="2">
        <v>27</v>
      </c>
      <c r="E274" s="2" t="s">
        <v>541</v>
      </c>
      <c r="F274" s="2" t="s">
        <v>1071</v>
      </c>
      <c r="G274" s="2" t="s">
        <v>542</v>
      </c>
      <c r="J274" s="1">
        <v>4.0783617812348502E+25</v>
      </c>
      <c r="K274" s="2">
        <v>27</v>
      </c>
      <c r="L274" s="2" t="s">
        <v>1199</v>
      </c>
      <c r="M274" s="2" t="s">
        <v>1200</v>
      </c>
      <c r="N274" s="2" t="s">
        <v>540</v>
      </c>
      <c r="Q274" s="1">
        <v>5.27841855964829E+25</v>
      </c>
      <c r="R274" s="2">
        <v>27</v>
      </c>
      <c r="S274" s="2" t="s">
        <v>1729</v>
      </c>
      <c r="T274" s="2" t="s">
        <v>1471</v>
      </c>
      <c r="U274" s="2" t="s">
        <v>540</v>
      </c>
      <c r="X274" s="1">
        <v>3.8424495907026302E+25</v>
      </c>
      <c r="Y274" s="2">
        <v>27</v>
      </c>
      <c r="Z274" s="2" t="s">
        <v>2211</v>
      </c>
      <c r="AA274" s="2" t="s">
        <v>1238</v>
      </c>
      <c r="AB274" s="2" t="s">
        <v>540</v>
      </c>
    </row>
    <row r="275" spans="3:28">
      <c r="C275" s="1">
        <v>5.1389555171380103E+25</v>
      </c>
      <c r="D275" s="2">
        <v>27</v>
      </c>
      <c r="E275" s="2" t="s">
        <v>543</v>
      </c>
      <c r="F275" s="2" t="s">
        <v>1511</v>
      </c>
      <c r="G275" s="2" t="s">
        <v>544</v>
      </c>
      <c r="J275" s="1">
        <v>3.8699853656685203E+25</v>
      </c>
      <c r="K275" s="2">
        <v>27</v>
      </c>
      <c r="L275" s="2" t="s">
        <v>1201</v>
      </c>
      <c r="M275" s="2" t="s">
        <v>1202</v>
      </c>
      <c r="N275" s="2" t="s">
        <v>542</v>
      </c>
      <c r="Q275" s="1">
        <v>5.1392504184024198E+25</v>
      </c>
      <c r="R275" s="2">
        <v>27</v>
      </c>
      <c r="S275" s="2" t="s">
        <v>1730</v>
      </c>
      <c r="T275" s="2" t="s">
        <v>1511</v>
      </c>
      <c r="U275" s="2" t="s">
        <v>542</v>
      </c>
      <c r="X275" s="1">
        <v>3.7397731342490899E+25</v>
      </c>
      <c r="Y275" s="2">
        <v>27</v>
      </c>
      <c r="Z275" s="2" t="s">
        <v>2212</v>
      </c>
      <c r="AA275" s="2" t="s">
        <v>1033</v>
      </c>
      <c r="AB275" s="2" t="s">
        <v>542</v>
      </c>
    </row>
    <row r="276" spans="3:28">
      <c r="C276" s="1">
        <v>5.8113770109211899E+25</v>
      </c>
      <c r="D276" s="2">
        <v>27</v>
      </c>
      <c r="E276" s="2" t="s">
        <v>545</v>
      </c>
      <c r="F276" s="2" t="s">
        <v>1073</v>
      </c>
      <c r="G276" s="2" t="s">
        <v>546</v>
      </c>
      <c r="J276" s="1">
        <v>3.9916806758183004E+25</v>
      </c>
      <c r="K276" s="2">
        <v>27</v>
      </c>
      <c r="L276" s="2" t="s">
        <v>1203</v>
      </c>
      <c r="M276" s="2" t="s">
        <v>1204</v>
      </c>
      <c r="N276" s="2" t="s">
        <v>544</v>
      </c>
      <c r="Q276" s="1">
        <v>4.5661453273968996E+25</v>
      </c>
      <c r="R276" s="2">
        <v>27</v>
      </c>
      <c r="S276" s="2" t="s">
        <v>1731</v>
      </c>
      <c r="T276" s="2" t="s">
        <v>1459</v>
      </c>
      <c r="U276" s="2" t="s">
        <v>544</v>
      </c>
      <c r="X276" s="1">
        <v>3.3581856187375599E+25</v>
      </c>
      <c r="Y276" s="2">
        <v>27</v>
      </c>
      <c r="Z276" s="2" t="s">
        <v>2213</v>
      </c>
      <c r="AA276" s="2" t="s">
        <v>1857</v>
      </c>
      <c r="AB276" s="2" t="s">
        <v>544</v>
      </c>
    </row>
    <row r="277" spans="3:28">
      <c r="C277" s="1">
        <v>5.4442742010952203E+25</v>
      </c>
      <c r="D277" s="2">
        <v>27</v>
      </c>
      <c r="E277" s="2" t="s">
        <v>547</v>
      </c>
      <c r="F277" s="2" t="s">
        <v>1901</v>
      </c>
      <c r="G277" s="2" t="s">
        <v>548</v>
      </c>
      <c r="J277" s="1">
        <v>4.5833264239520803E+25</v>
      </c>
      <c r="K277" s="2">
        <v>27</v>
      </c>
      <c r="L277" s="2" t="s">
        <v>1205</v>
      </c>
      <c r="M277" s="2" t="s">
        <v>1206</v>
      </c>
      <c r="N277" s="2" t="s">
        <v>546</v>
      </c>
      <c r="Q277" s="1">
        <v>5.2278662650123602E+25</v>
      </c>
      <c r="R277" s="2">
        <v>27</v>
      </c>
      <c r="S277" s="2" t="s">
        <v>1732</v>
      </c>
      <c r="T277" s="2" t="s">
        <v>1196</v>
      </c>
      <c r="U277" s="2" t="s">
        <v>546</v>
      </c>
      <c r="X277" s="1">
        <v>3.8060117532318601E+25</v>
      </c>
      <c r="Y277" s="2">
        <v>27</v>
      </c>
      <c r="Z277" s="2" t="s">
        <v>2214</v>
      </c>
      <c r="AA277" s="2" t="s">
        <v>1247</v>
      </c>
      <c r="AB277" s="2" t="s">
        <v>546</v>
      </c>
    </row>
    <row r="278" spans="3:28">
      <c r="C278" s="1">
        <v>4.9056180614289303E+25</v>
      </c>
      <c r="D278" s="2">
        <v>27</v>
      </c>
      <c r="E278" s="2" t="s">
        <v>549</v>
      </c>
      <c r="F278" s="2" t="s">
        <v>1001</v>
      </c>
      <c r="G278" s="2" t="s">
        <v>550</v>
      </c>
      <c r="J278" s="1">
        <v>4.3139622401420199E+25</v>
      </c>
      <c r="K278" s="2">
        <v>27</v>
      </c>
      <c r="L278" s="2" t="s">
        <v>1207</v>
      </c>
      <c r="M278" s="2" t="s">
        <v>1057</v>
      </c>
      <c r="N278" s="2" t="s">
        <v>548</v>
      </c>
      <c r="Q278" s="1">
        <v>5.2675345793422102E+25</v>
      </c>
      <c r="R278" s="2">
        <v>27</v>
      </c>
      <c r="S278" s="2" t="s">
        <v>1733</v>
      </c>
      <c r="T278" s="2" t="s">
        <v>1464</v>
      </c>
      <c r="U278" s="2" t="s">
        <v>548</v>
      </c>
      <c r="X278" s="1">
        <v>3.8403006195537099E+25</v>
      </c>
      <c r="Y278" s="2">
        <v>27</v>
      </c>
      <c r="Z278" s="2" t="s">
        <v>2215</v>
      </c>
      <c r="AA278" s="2" t="s">
        <v>1238</v>
      </c>
      <c r="AB278" s="2" t="s">
        <v>548</v>
      </c>
    </row>
    <row r="279" spans="3:28">
      <c r="C279" s="1">
        <v>4.9723316084488603E+25</v>
      </c>
      <c r="D279" s="2">
        <v>27</v>
      </c>
      <c r="E279" s="2" t="s">
        <v>551</v>
      </c>
      <c r="F279" s="2" t="s">
        <v>1469</v>
      </c>
      <c r="G279" s="2" t="s">
        <v>552</v>
      </c>
      <c r="J279" s="1">
        <v>3.7842142435487602E+25</v>
      </c>
      <c r="K279" s="2">
        <v>27</v>
      </c>
      <c r="L279" s="2" t="s">
        <v>1208</v>
      </c>
      <c r="M279" s="2" t="s">
        <v>1120</v>
      </c>
      <c r="N279" s="2" t="s">
        <v>550</v>
      </c>
      <c r="Q279" s="1">
        <v>4.5059286337864201E+25</v>
      </c>
      <c r="R279" s="2">
        <v>27</v>
      </c>
      <c r="S279" s="2" t="s">
        <v>1734</v>
      </c>
      <c r="T279" s="2" t="s">
        <v>1098</v>
      </c>
      <c r="U279" s="2" t="s">
        <v>550</v>
      </c>
      <c r="X279" s="1">
        <v>3.2812779673990601E+25</v>
      </c>
      <c r="Y279" s="2">
        <v>27</v>
      </c>
      <c r="Z279" s="2" t="s">
        <v>2216</v>
      </c>
      <c r="AA279" s="2" t="s">
        <v>1005</v>
      </c>
      <c r="AB279" s="2" t="s">
        <v>550</v>
      </c>
    </row>
    <row r="280" spans="3:28">
      <c r="C280" s="1">
        <v>5.2072481908465904E+25</v>
      </c>
      <c r="D280" s="2">
        <v>27</v>
      </c>
      <c r="E280" s="2" t="s">
        <v>553</v>
      </c>
      <c r="F280" s="2" t="s">
        <v>1571</v>
      </c>
      <c r="G280" s="2" t="s">
        <v>554</v>
      </c>
      <c r="J280" s="1">
        <v>3.7098225064705402E+25</v>
      </c>
      <c r="K280" s="2">
        <v>27</v>
      </c>
      <c r="L280" s="2" t="s">
        <v>1209</v>
      </c>
      <c r="M280" s="2" t="s">
        <v>1210</v>
      </c>
      <c r="N280" s="2" t="s">
        <v>552</v>
      </c>
      <c r="Q280" s="1">
        <v>4.8853225631255897E+25</v>
      </c>
      <c r="R280" s="2">
        <v>27</v>
      </c>
      <c r="S280" s="2" t="s">
        <v>1735</v>
      </c>
      <c r="T280" s="2" t="s">
        <v>1028</v>
      </c>
      <c r="U280" s="2" t="s">
        <v>552</v>
      </c>
      <c r="X280" s="1">
        <v>3.5390820175652101E+25</v>
      </c>
      <c r="Y280" s="2">
        <v>27</v>
      </c>
      <c r="Z280" s="2" t="s">
        <v>2217</v>
      </c>
      <c r="AA280" s="2" t="s">
        <v>1355</v>
      </c>
      <c r="AB280" s="2" t="s">
        <v>552</v>
      </c>
    </row>
    <row r="281" spans="3:28">
      <c r="C281" s="1">
        <v>4.9601270093986598E+25</v>
      </c>
      <c r="D281" s="2">
        <v>27</v>
      </c>
      <c r="E281" s="2" t="s">
        <v>555</v>
      </c>
      <c r="F281" s="2" t="s">
        <v>1539</v>
      </c>
      <c r="G281" s="2" t="s">
        <v>556</v>
      </c>
      <c r="J281" s="1">
        <v>3.7405449463022501E+25</v>
      </c>
      <c r="K281" s="2">
        <v>27</v>
      </c>
      <c r="L281" s="2" t="s">
        <v>1211</v>
      </c>
      <c r="M281" s="2" t="s">
        <v>1033</v>
      </c>
      <c r="N281" s="2" t="s">
        <v>554</v>
      </c>
      <c r="Q281" s="1">
        <v>5.49012148898144E+25</v>
      </c>
      <c r="R281" s="2">
        <v>27</v>
      </c>
      <c r="S281" s="2" t="s">
        <v>1736</v>
      </c>
      <c r="T281" s="2" t="s">
        <v>1046</v>
      </c>
      <c r="U281" s="2" t="s">
        <v>554</v>
      </c>
      <c r="X281" s="1">
        <v>4.1728613009658799E+25</v>
      </c>
      <c r="Y281" s="2">
        <v>27</v>
      </c>
      <c r="Z281" s="2" t="s">
        <v>2218</v>
      </c>
      <c r="AA281" s="2" t="s">
        <v>1268</v>
      </c>
      <c r="AB281" s="2" t="s">
        <v>554</v>
      </c>
    </row>
    <row r="282" spans="3:28">
      <c r="C282" s="1">
        <v>4.72110464846032E+25</v>
      </c>
      <c r="D282" s="2">
        <v>27</v>
      </c>
      <c r="E282" s="2" t="s">
        <v>557</v>
      </c>
      <c r="F282" s="2" t="s">
        <v>1579</v>
      </c>
      <c r="G282" s="2" t="s">
        <v>558</v>
      </c>
      <c r="J282" s="1">
        <v>3.5583437048647902E+25</v>
      </c>
      <c r="K282" s="2">
        <v>27</v>
      </c>
      <c r="L282" s="2" t="s">
        <v>1212</v>
      </c>
      <c r="M282" s="2" t="s">
        <v>1187</v>
      </c>
      <c r="N282" s="2" t="s">
        <v>556</v>
      </c>
      <c r="Q282" s="1">
        <v>5.2307428002133102E+25</v>
      </c>
      <c r="R282" s="2">
        <v>27</v>
      </c>
      <c r="S282" s="2" t="s">
        <v>1737</v>
      </c>
      <c r="T282" s="2" t="s">
        <v>1196</v>
      </c>
      <c r="U282" s="2" t="s">
        <v>556</v>
      </c>
      <c r="X282" s="1">
        <v>4.0444183093810204E+25</v>
      </c>
      <c r="Y282" s="2">
        <v>27</v>
      </c>
      <c r="Z282" s="2" t="s">
        <v>2219</v>
      </c>
      <c r="AA282" s="2" t="s">
        <v>1295</v>
      </c>
      <c r="AB282" s="2" t="s">
        <v>556</v>
      </c>
    </row>
    <row r="283" spans="3:28">
      <c r="C283" s="1">
        <v>4.8452404692655503E+25</v>
      </c>
      <c r="D283" s="2">
        <v>27</v>
      </c>
      <c r="E283" s="2" t="s">
        <v>559</v>
      </c>
      <c r="F283" s="2" t="s">
        <v>1067</v>
      </c>
      <c r="G283" s="2" t="s">
        <v>560</v>
      </c>
      <c r="J283" s="1">
        <v>3.3853282991250698E+25</v>
      </c>
      <c r="K283" s="2">
        <v>27</v>
      </c>
      <c r="L283" s="2" t="s">
        <v>1213</v>
      </c>
      <c r="M283" s="2" t="s">
        <v>1167</v>
      </c>
      <c r="N283" s="2" t="s">
        <v>558</v>
      </c>
      <c r="Q283" s="1">
        <v>5.0506582947289096E+25</v>
      </c>
      <c r="R283" s="2">
        <v>27</v>
      </c>
      <c r="S283" s="2" t="s">
        <v>1738</v>
      </c>
      <c r="T283" s="2" t="s">
        <v>1256</v>
      </c>
      <c r="U283" s="2" t="s">
        <v>558</v>
      </c>
      <c r="X283" s="1">
        <v>3.8842293269640698E+25</v>
      </c>
      <c r="Y283" s="2">
        <v>27</v>
      </c>
      <c r="Z283" s="2" t="s">
        <v>2220</v>
      </c>
      <c r="AA283" s="2" t="s">
        <v>1415</v>
      </c>
      <c r="AB283" s="2" t="s">
        <v>558</v>
      </c>
    </row>
    <row r="284" spans="3:28">
      <c r="C284" s="1">
        <v>4.6703753449535902E+25</v>
      </c>
      <c r="D284" s="2">
        <v>27</v>
      </c>
      <c r="E284" s="2" t="s">
        <v>561</v>
      </c>
      <c r="F284" s="2" t="s">
        <v>989</v>
      </c>
      <c r="G284" s="2" t="s">
        <v>562</v>
      </c>
      <c r="J284" s="1">
        <v>3.42527933152456E+25</v>
      </c>
      <c r="K284" s="2">
        <v>27</v>
      </c>
      <c r="L284" s="2" t="s">
        <v>1214</v>
      </c>
      <c r="M284" s="2" t="s">
        <v>858</v>
      </c>
      <c r="N284" s="2" t="s">
        <v>560</v>
      </c>
      <c r="Q284" s="1">
        <v>5.6002650047554496E+25</v>
      </c>
      <c r="R284" s="2">
        <v>27</v>
      </c>
      <c r="S284" s="2" t="s">
        <v>1739</v>
      </c>
      <c r="T284" s="2" t="s">
        <v>1581</v>
      </c>
      <c r="U284" s="2" t="s">
        <v>560</v>
      </c>
      <c r="X284" s="1">
        <v>4.2930565033823496E+25</v>
      </c>
      <c r="Y284" s="2">
        <v>27</v>
      </c>
      <c r="Z284" s="2" t="s">
        <v>2221</v>
      </c>
      <c r="AA284" s="2" t="s">
        <v>938</v>
      </c>
      <c r="AB284" s="2" t="s">
        <v>560</v>
      </c>
    </row>
    <row r="285" spans="3:28">
      <c r="C285" s="1">
        <v>5.1077970248713699E+25</v>
      </c>
      <c r="D285" s="2">
        <v>27</v>
      </c>
      <c r="E285" s="2" t="s">
        <v>563</v>
      </c>
      <c r="F285" s="2" t="s">
        <v>1435</v>
      </c>
      <c r="G285" s="2" t="s">
        <v>564</v>
      </c>
      <c r="J285" s="1">
        <v>3.2708053681082E+25</v>
      </c>
      <c r="K285" s="2">
        <v>27</v>
      </c>
      <c r="L285" s="2" t="s">
        <v>1215</v>
      </c>
      <c r="M285" s="2" t="s">
        <v>1171</v>
      </c>
      <c r="N285" s="2" t="s">
        <v>562</v>
      </c>
      <c r="Q285" s="1">
        <v>5.0825658787215896E+25</v>
      </c>
      <c r="R285" s="2">
        <v>27</v>
      </c>
      <c r="S285" s="2" t="s">
        <v>1740</v>
      </c>
      <c r="T285" s="2" t="s">
        <v>1741</v>
      </c>
      <c r="U285" s="2" t="s">
        <v>562</v>
      </c>
      <c r="X285" s="1">
        <v>3.9054341643953301E+25</v>
      </c>
      <c r="Y285" s="2">
        <v>27</v>
      </c>
      <c r="Z285" s="2" t="s">
        <v>2222</v>
      </c>
      <c r="AA285" s="2" t="s">
        <v>1902</v>
      </c>
      <c r="AB285" s="2" t="s">
        <v>562</v>
      </c>
    </row>
    <row r="286" spans="3:28">
      <c r="C286" s="1">
        <v>4.5835904889010103E+25</v>
      </c>
      <c r="D286" s="2">
        <v>27</v>
      </c>
      <c r="E286" s="2" t="s">
        <v>565</v>
      </c>
      <c r="F286" s="2" t="s">
        <v>1206</v>
      </c>
      <c r="G286" s="2" t="s">
        <v>566</v>
      </c>
      <c r="J286" s="1">
        <v>3.6242596526467201E+25</v>
      </c>
      <c r="K286" s="2">
        <v>27</v>
      </c>
      <c r="L286" s="2" t="s">
        <v>1216</v>
      </c>
      <c r="M286" s="2" t="s">
        <v>1217</v>
      </c>
      <c r="N286" s="2" t="s">
        <v>564</v>
      </c>
      <c r="Q286" s="1">
        <v>5.42272321226565E+25</v>
      </c>
      <c r="R286" s="2">
        <v>27</v>
      </c>
      <c r="S286" s="2" t="s">
        <v>1742</v>
      </c>
      <c r="T286" s="2" t="s">
        <v>1743</v>
      </c>
      <c r="U286" s="2" t="s">
        <v>564</v>
      </c>
      <c r="X286" s="1">
        <v>4.1610278223872202E+25</v>
      </c>
      <c r="Y286" s="2">
        <v>27</v>
      </c>
      <c r="Z286" s="2" t="s">
        <v>2223</v>
      </c>
      <c r="AA286" s="2" t="s">
        <v>984</v>
      </c>
      <c r="AB286" s="2" t="s">
        <v>564</v>
      </c>
    </row>
    <row r="287" spans="3:28">
      <c r="C287" s="1">
        <v>4.8077949109647098E+25</v>
      </c>
      <c r="D287" s="2">
        <v>27</v>
      </c>
      <c r="E287" s="2" t="s">
        <v>567</v>
      </c>
      <c r="F287" s="2" t="s">
        <v>1096</v>
      </c>
      <c r="G287" s="2" t="s">
        <v>568</v>
      </c>
      <c r="J287" s="1">
        <v>3.1873787159564098E+25</v>
      </c>
      <c r="K287" s="2">
        <v>27</v>
      </c>
      <c r="L287" s="2" t="s">
        <v>1218</v>
      </c>
      <c r="M287" s="2" t="s">
        <v>1219</v>
      </c>
      <c r="N287" s="2" t="s">
        <v>566</v>
      </c>
      <c r="Q287" s="1">
        <v>5.1359673078179901E+25</v>
      </c>
      <c r="R287" s="2">
        <v>27</v>
      </c>
      <c r="S287" s="2" t="s">
        <v>1744</v>
      </c>
      <c r="T287" s="2" t="s">
        <v>1511</v>
      </c>
      <c r="U287" s="2" t="s">
        <v>566</v>
      </c>
      <c r="X287" s="1">
        <v>3.9420300938072299E+25</v>
      </c>
      <c r="Y287" s="2">
        <v>27</v>
      </c>
      <c r="Z287" s="2" t="s">
        <v>2224</v>
      </c>
      <c r="AA287" s="2" t="s">
        <v>1194</v>
      </c>
      <c r="AB287" s="2" t="s">
        <v>566</v>
      </c>
    </row>
    <row r="288" spans="3:28">
      <c r="C288" s="1">
        <v>4.6744302592436899E+25</v>
      </c>
      <c r="D288" s="2">
        <v>27</v>
      </c>
      <c r="E288" s="2" t="s">
        <v>569</v>
      </c>
      <c r="F288" s="2" t="s">
        <v>989</v>
      </c>
      <c r="G288" s="2" t="s">
        <v>570</v>
      </c>
      <c r="J288" s="1">
        <v>3.2476755176826502E+25</v>
      </c>
      <c r="K288" s="2">
        <v>27</v>
      </c>
      <c r="L288" s="2" t="s">
        <v>1220</v>
      </c>
      <c r="M288" s="2" t="s">
        <v>958</v>
      </c>
      <c r="N288" s="2" t="s">
        <v>568</v>
      </c>
      <c r="Q288" s="1">
        <v>5.3953154958076702E+25</v>
      </c>
      <c r="R288" s="2">
        <v>27</v>
      </c>
      <c r="S288" s="2" t="s">
        <v>1745</v>
      </c>
      <c r="T288" s="2" t="s">
        <v>1746</v>
      </c>
      <c r="U288" s="2" t="s">
        <v>568</v>
      </c>
      <c r="X288" s="1">
        <v>4.1068888323106298E+25</v>
      </c>
      <c r="Y288" s="2">
        <v>27</v>
      </c>
      <c r="Z288" s="2" t="s">
        <v>2225</v>
      </c>
      <c r="AA288" s="2" t="s">
        <v>1122</v>
      </c>
      <c r="AB288" s="2" t="s">
        <v>568</v>
      </c>
    </row>
    <row r="289" spans="3:28">
      <c r="C289" s="1">
        <v>3.9061113614533196E+25</v>
      </c>
      <c r="D289" s="2">
        <v>27</v>
      </c>
      <c r="E289" s="2" t="s">
        <v>571</v>
      </c>
      <c r="F289" s="2" t="s">
        <v>1902</v>
      </c>
      <c r="G289" s="2" t="s">
        <v>572</v>
      </c>
      <c r="J289" s="1">
        <v>3.0427107623179001E+25</v>
      </c>
      <c r="K289" s="2">
        <v>27</v>
      </c>
      <c r="L289" s="2" t="s">
        <v>1221</v>
      </c>
      <c r="M289" s="2" t="s">
        <v>1222</v>
      </c>
      <c r="N289" s="2" t="s">
        <v>570</v>
      </c>
      <c r="Q289" s="1">
        <v>5.2440905035109699E+25</v>
      </c>
      <c r="R289" s="2">
        <v>27</v>
      </c>
      <c r="S289" s="2" t="s">
        <v>1747</v>
      </c>
      <c r="T289" s="2" t="s">
        <v>1236</v>
      </c>
      <c r="U289" s="2" t="s">
        <v>570</v>
      </c>
      <c r="X289" s="1">
        <v>3.9057134922456696E+25</v>
      </c>
      <c r="Y289" s="2">
        <v>27</v>
      </c>
      <c r="Z289" s="2" t="s">
        <v>2226</v>
      </c>
      <c r="AA289" s="2" t="s">
        <v>1902</v>
      </c>
      <c r="AB289" s="2" t="s">
        <v>570</v>
      </c>
    </row>
    <row r="290" spans="3:28">
      <c r="C290" s="1">
        <v>4.54572781835966E+25</v>
      </c>
      <c r="D290" s="2">
        <v>27</v>
      </c>
      <c r="E290" s="2" t="s">
        <v>573</v>
      </c>
      <c r="F290" s="2" t="s">
        <v>1486</v>
      </c>
      <c r="G290" s="2" t="s">
        <v>574</v>
      </c>
      <c r="J290" s="1">
        <v>2.49334574560375E+25</v>
      </c>
      <c r="K290" s="2">
        <v>27</v>
      </c>
      <c r="L290" s="2" t="s">
        <v>1223</v>
      </c>
      <c r="M290" s="2" t="s">
        <v>974</v>
      </c>
      <c r="N290" s="2" t="s">
        <v>572</v>
      </c>
      <c r="Q290" s="1">
        <v>4.4908759672034802E+25</v>
      </c>
      <c r="R290" s="2">
        <v>27</v>
      </c>
      <c r="S290" s="2" t="s">
        <v>1748</v>
      </c>
      <c r="T290" s="2" t="s">
        <v>1108</v>
      </c>
      <c r="U290" s="2" t="s">
        <v>572</v>
      </c>
      <c r="X290" s="1">
        <v>3.3418762376703801E+25</v>
      </c>
      <c r="Y290" s="2">
        <v>27</v>
      </c>
      <c r="Z290" s="2" t="s">
        <v>2227</v>
      </c>
      <c r="AA290" s="2" t="s">
        <v>1370</v>
      </c>
      <c r="AB290" s="2" t="s">
        <v>572</v>
      </c>
    </row>
    <row r="291" spans="3:28">
      <c r="C291" s="1">
        <v>4.1362668229553897E+25</v>
      </c>
      <c r="D291" s="2">
        <v>27</v>
      </c>
      <c r="E291" s="2" t="s">
        <v>575</v>
      </c>
      <c r="F291" s="2" t="s">
        <v>1858</v>
      </c>
      <c r="G291" s="2" t="s">
        <v>576</v>
      </c>
      <c r="J291" s="1">
        <v>2.90801567842429E+25</v>
      </c>
      <c r="K291" s="2">
        <v>27</v>
      </c>
      <c r="L291" s="2" t="s">
        <v>1224</v>
      </c>
      <c r="M291" s="2" t="s">
        <v>874</v>
      </c>
      <c r="N291" s="2" t="s">
        <v>574</v>
      </c>
      <c r="Q291" s="1">
        <v>5.7210629798510502E+25</v>
      </c>
      <c r="R291" s="2">
        <v>27</v>
      </c>
      <c r="S291" s="2" t="s">
        <v>1749</v>
      </c>
      <c r="T291" s="2" t="s">
        <v>1612</v>
      </c>
      <c r="U291" s="2" t="s">
        <v>574</v>
      </c>
      <c r="X291" s="1">
        <v>4.3251221014323403E+25</v>
      </c>
      <c r="Y291" s="2">
        <v>27</v>
      </c>
      <c r="Z291" s="2" t="s">
        <v>2228</v>
      </c>
      <c r="AA291" s="2" t="s">
        <v>1082</v>
      </c>
      <c r="AB291" s="2" t="s">
        <v>574</v>
      </c>
    </row>
    <row r="292" spans="3:28">
      <c r="C292" s="1">
        <v>5.1144528282562499E+25</v>
      </c>
      <c r="D292" s="2">
        <v>27</v>
      </c>
      <c r="E292" s="2" t="s">
        <v>577</v>
      </c>
      <c r="F292" s="2" t="s">
        <v>1435</v>
      </c>
      <c r="G292" s="2" t="s">
        <v>578</v>
      </c>
      <c r="J292" s="1">
        <v>2.6617694739171402E+25</v>
      </c>
      <c r="K292" s="2">
        <v>27</v>
      </c>
      <c r="L292" s="2" t="s">
        <v>1225</v>
      </c>
      <c r="M292" s="2" t="s">
        <v>1226</v>
      </c>
      <c r="N292" s="2" t="s">
        <v>576</v>
      </c>
      <c r="Q292" s="1">
        <v>4.5707644751498596E+25</v>
      </c>
      <c r="R292" s="2">
        <v>27</v>
      </c>
      <c r="S292" s="2" t="s">
        <v>1750</v>
      </c>
      <c r="T292" s="2" t="s">
        <v>1459</v>
      </c>
      <c r="U292" s="2" t="s">
        <v>576</v>
      </c>
      <c r="X292" s="1">
        <v>3.4616919384026598E+25</v>
      </c>
      <c r="Y292" s="2">
        <v>27</v>
      </c>
      <c r="Z292" s="2" t="s">
        <v>2229</v>
      </c>
      <c r="AA292" s="2" t="s">
        <v>1846</v>
      </c>
      <c r="AB292" s="2" t="s">
        <v>576</v>
      </c>
    </row>
    <row r="293" spans="3:28">
      <c r="C293" s="1">
        <v>4.5686984138942496E+25</v>
      </c>
      <c r="D293" s="2">
        <v>27</v>
      </c>
      <c r="E293" s="2" t="s">
        <v>579</v>
      </c>
      <c r="F293" s="2" t="s">
        <v>1459</v>
      </c>
      <c r="G293" s="2" t="s">
        <v>580</v>
      </c>
      <c r="J293" s="1">
        <v>3.4799681120186802E+25</v>
      </c>
      <c r="K293" s="2">
        <v>27</v>
      </c>
      <c r="L293" s="2" t="s">
        <v>1227</v>
      </c>
      <c r="M293" s="2" t="s">
        <v>1228</v>
      </c>
      <c r="N293" s="2" t="s">
        <v>578</v>
      </c>
      <c r="Q293" s="1">
        <v>5.6257168584178896E+25</v>
      </c>
      <c r="R293" s="2">
        <v>27</v>
      </c>
      <c r="S293" s="2" t="s">
        <v>1751</v>
      </c>
      <c r="T293" s="2" t="s">
        <v>1752</v>
      </c>
      <c r="U293" s="2" t="s">
        <v>578</v>
      </c>
      <c r="X293" s="1">
        <v>4.1896639809797698E+25</v>
      </c>
      <c r="Y293" s="2">
        <v>27</v>
      </c>
      <c r="Z293" s="2" t="s">
        <v>2230</v>
      </c>
      <c r="AA293" s="2" t="s">
        <v>934</v>
      </c>
      <c r="AB293" s="2" t="s">
        <v>578</v>
      </c>
    </row>
    <row r="294" spans="3:28">
      <c r="C294" s="1">
        <v>5.2577687968875904E+25</v>
      </c>
      <c r="D294" s="2">
        <v>27</v>
      </c>
      <c r="E294" s="2" t="s">
        <v>581</v>
      </c>
      <c r="F294" s="2" t="s">
        <v>1575</v>
      </c>
      <c r="G294" s="2" t="s">
        <v>582</v>
      </c>
      <c r="J294" s="1">
        <v>3.20597430480017E+25</v>
      </c>
      <c r="K294" s="2">
        <v>27</v>
      </c>
      <c r="L294" s="2" t="s">
        <v>1229</v>
      </c>
      <c r="M294" s="2" t="s">
        <v>1230</v>
      </c>
      <c r="N294" s="2" t="s">
        <v>580</v>
      </c>
      <c r="Q294" s="1">
        <v>4.9297257365174397E+25</v>
      </c>
      <c r="R294" s="2">
        <v>27</v>
      </c>
      <c r="S294" s="2" t="s">
        <v>1753</v>
      </c>
      <c r="T294" s="2" t="s">
        <v>991</v>
      </c>
      <c r="U294" s="2" t="s">
        <v>580</v>
      </c>
      <c r="X294" s="1">
        <v>3.6616471878367102E+25</v>
      </c>
      <c r="Y294" s="2">
        <v>27</v>
      </c>
      <c r="Z294" s="2" t="s">
        <v>2231</v>
      </c>
      <c r="AA294" s="2" t="s">
        <v>1055</v>
      </c>
      <c r="AB294" s="2" t="s">
        <v>580</v>
      </c>
    </row>
    <row r="295" spans="3:28">
      <c r="C295" s="1">
        <v>4.71314207108139E+25</v>
      </c>
      <c r="D295" s="2">
        <v>27</v>
      </c>
      <c r="E295" s="2" t="s">
        <v>583</v>
      </c>
      <c r="F295" s="2" t="s">
        <v>1903</v>
      </c>
      <c r="G295" s="2" t="s">
        <v>584</v>
      </c>
      <c r="J295" s="1">
        <v>3.7957239193838902E+25</v>
      </c>
      <c r="K295" s="2">
        <v>27</v>
      </c>
      <c r="L295" s="2" t="s">
        <v>1231</v>
      </c>
      <c r="M295" s="2" t="s">
        <v>1232</v>
      </c>
      <c r="N295" s="2" t="s">
        <v>582</v>
      </c>
      <c r="Q295" s="1">
        <v>5.4560019781782298E+25</v>
      </c>
      <c r="R295" s="2">
        <v>27</v>
      </c>
      <c r="S295" s="2" t="s">
        <v>1754</v>
      </c>
      <c r="T295" s="2" t="s">
        <v>1683</v>
      </c>
      <c r="U295" s="2" t="s">
        <v>582</v>
      </c>
      <c r="X295" s="1">
        <v>4.0731876379345802E+25</v>
      </c>
      <c r="Y295" s="2">
        <v>27</v>
      </c>
      <c r="Z295" s="2" t="s">
        <v>2232</v>
      </c>
      <c r="AA295" s="2" t="s">
        <v>864</v>
      </c>
      <c r="AB295" s="2" t="s">
        <v>582</v>
      </c>
    </row>
    <row r="296" spans="3:28">
      <c r="C296" s="1">
        <v>6.4501574171827398E+25</v>
      </c>
      <c r="D296" s="2">
        <v>27</v>
      </c>
      <c r="E296" s="2" t="s">
        <v>585</v>
      </c>
      <c r="F296" s="2" t="s">
        <v>1882</v>
      </c>
      <c r="G296" s="2" t="s">
        <v>586</v>
      </c>
      <c r="J296" s="1">
        <v>3.5102724937193998E+25</v>
      </c>
      <c r="K296" s="2">
        <v>27</v>
      </c>
      <c r="L296" s="2" t="s">
        <v>1233</v>
      </c>
      <c r="M296" s="2" t="s">
        <v>1234</v>
      </c>
      <c r="N296" s="2" t="s">
        <v>584</v>
      </c>
      <c r="Q296" s="1">
        <v>4.8175798712758597E+25</v>
      </c>
      <c r="R296" s="2">
        <v>27</v>
      </c>
      <c r="S296" s="2" t="s">
        <v>1755</v>
      </c>
      <c r="T296" s="2" t="s">
        <v>999</v>
      </c>
      <c r="U296" s="2" t="s">
        <v>584</v>
      </c>
      <c r="X296" s="1">
        <v>3.62386698032639E+25</v>
      </c>
      <c r="Y296" s="2">
        <v>27</v>
      </c>
      <c r="Z296" s="2" t="s">
        <v>2233</v>
      </c>
      <c r="AA296" s="2" t="s">
        <v>1217</v>
      </c>
      <c r="AB296" s="2" t="s">
        <v>584</v>
      </c>
    </row>
    <row r="297" spans="3:28">
      <c r="C297" s="1">
        <v>5.1244825309358198E+25</v>
      </c>
      <c r="D297" s="2">
        <v>27</v>
      </c>
      <c r="E297" s="2" t="s">
        <v>587</v>
      </c>
      <c r="F297" s="2" t="s">
        <v>1453</v>
      </c>
      <c r="G297" s="2" t="s">
        <v>588</v>
      </c>
      <c r="J297" s="1">
        <v>5.2371952831934603E+25</v>
      </c>
      <c r="K297" s="2">
        <v>27</v>
      </c>
      <c r="L297" s="2" t="s">
        <v>1235</v>
      </c>
      <c r="M297" s="2" t="s">
        <v>1236</v>
      </c>
      <c r="N297" s="2" t="s">
        <v>586</v>
      </c>
      <c r="Q297" s="1">
        <v>4.9369327412137002E+25</v>
      </c>
      <c r="R297" s="2">
        <v>27</v>
      </c>
      <c r="S297" s="2" t="s">
        <v>1756</v>
      </c>
      <c r="T297" s="2" t="s">
        <v>1718</v>
      </c>
      <c r="U297" s="2" t="s">
        <v>586</v>
      </c>
      <c r="X297" s="1">
        <v>3.6504256923997298E+25</v>
      </c>
      <c r="Y297" s="2">
        <v>27</v>
      </c>
      <c r="Z297" s="2" t="s">
        <v>2234</v>
      </c>
      <c r="AA297" s="2" t="s">
        <v>1014</v>
      </c>
      <c r="AB297" s="2" t="s">
        <v>586</v>
      </c>
    </row>
    <row r="298" spans="3:28">
      <c r="C298" s="1">
        <v>4.9821439902433597E+25</v>
      </c>
      <c r="D298" s="2">
        <v>27</v>
      </c>
      <c r="E298" s="2" t="s">
        <v>589</v>
      </c>
      <c r="F298" s="2" t="s">
        <v>1904</v>
      </c>
      <c r="G298" s="2" t="s">
        <v>590</v>
      </c>
      <c r="J298" s="1">
        <v>3.84318459490169E+25</v>
      </c>
      <c r="K298" s="2">
        <v>27</v>
      </c>
      <c r="L298" s="2" t="s">
        <v>1237</v>
      </c>
      <c r="M298" s="2" t="s">
        <v>1238</v>
      </c>
      <c r="N298" s="2" t="s">
        <v>588</v>
      </c>
      <c r="Q298" s="1">
        <v>4.5884208146800797E+25</v>
      </c>
      <c r="R298" s="2">
        <v>27</v>
      </c>
      <c r="S298" s="2" t="s">
        <v>1757</v>
      </c>
      <c r="T298" s="2" t="s">
        <v>1467</v>
      </c>
      <c r="U298" s="2" t="s">
        <v>588</v>
      </c>
      <c r="X298" s="1">
        <v>3.3941441440413302E+25</v>
      </c>
      <c r="Y298" s="2">
        <v>27</v>
      </c>
      <c r="Z298" s="2" t="s">
        <v>2235</v>
      </c>
      <c r="AA298" s="2" t="s">
        <v>1167</v>
      </c>
      <c r="AB298" s="2" t="s">
        <v>588</v>
      </c>
    </row>
    <row r="299" spans="3:28">
      <c r="C299" s="1">
        <v>5.1984833816117898E+25</v>
      </c>
      <c r="D299" s="2">
        <v>27</v>
      </c>
      <c r="E299" s="2" t="s">
        <v>591</v>
      </c>
      <c r="F299" s="2" t="s">
        <v>993</v>
      </c>
      <c r="G299" s="2" t="s">
        <v>592</v>
      </c>
      <c r="J299" s="1">
        <v>3.4456902861267598E+25</v>
      </c>
      <c r="K299" s="2">
        <v>27</v>
      </c>
      <c r="L299" s="2" t="s">
        <v>1239</v>
      </c>
      <c r="M299" s="2" t="s">
        <v>1039</v>
      </c>
      <c r="N299" s="2" t="s">
        <v>590</v>
      </c>
      <c r="Q299" s="1">
        <v>5.1363993784904904E+25</v>
      </c>
      <c r="R299" s="2">
        <v>27</v>
      </c>
      <c r="S299" s="2" t="s">
        <v>1758</v>
      </c>
      <c r="T299" s="2" t="s">
        <v>1511</v>
      </c>
      <c r="U299" s="2" t="s">
        <v>590</v>
      </c>
      <c r="X299" s="1">
        <v>3.7649163651096799E+25</v>
      </c>
      <c r="Y299" s="2">
        <v>27</v>
      </c>
      <c r="Z299" s="2" t="s">
        <v>2236</v>
      </c>
      <c r="AA299" s="2" t="s">
        <v>1290</v>
      </c>
      <c r="AB299" s="2" t="s">
        <v>590</v>
      </c>
    </row>
    <row r="300" spans="3:28">
      <c r="C300" s="1">
        <v>4.6159132544565498E+25</v>
      </c>
      <c r="D300" s="2">
        <v>27</v>
      </c>
      <c r="E300" s="2" t="s">
        <v>593</v>
      </c>
      <c r="F300" s="2" t="s">
        <v>1044</v>
      </c>
      <c r="G300" s="2" t="s">
        <v>594</v>
      </c>
      <c r="J300" s="1">
        <v>3.5924061960025098E+25</v>
      </c>
      <c r="K300" s="2">
        <v>27</v>
      </c>
      <c r="L300" s="2" t="s">
        <v>1240</v>
      </c>
      <c r="M300" s="2" t="s">
        <v>1241</v>
      </c>
      <c r="N300" s="2" t="s">
        <v>592</v>
      </c>
      <c r="Q300" s="1">
        <v>5.5006205160544899E+25</v>
      </c>
      <c r="R300" s="2">
        <v>27</v>
      </c>
      <c r="S300" s="2" t="s">
        <v>1759</v>
      </c>
      <c r="T300" s="2" t="s">
        <v>1088</v>
      </c>
      <c r="U300" s="2" t="s">
        <v>592</v>
      </c>
      <c r="X300" s="1">
        <v>3.9048432192905399E+25</v>
      </c>
      <c r="Y300" s="2">
        <v>27</v>
      </c>
      <c r="Z300" s="2" t="s">
        <v>2237</v>
      </c>
      <c r="AA300" s="2" t="s">
        <v>1861</v>
      </c>
      <c r="AB300" s="2" t="s">
        <v>592</v>
      </c>
    </row>
    <row r="301" spans="3:28">
      <c r="C301" s="1">
        <v>4.7550220230330297E+25</v>
      </c>
      <c r="D301" s="2">
        <v>27</v>
      </c>
      <c r="E301" s="2" t="s">
        <v>595</v>
      </c>
      <c r="F301" s="2" t="s">
        <v>1479</v>
      </c>
      <c r="G301" s="2" t="s">
        <v>596</v>
      </c>
      <c r="J301" s="1">
        <v>3.1765801815360098E+25</v>
      </c>
      <c r="K301" s="2">
        <v>27</v>
      </c>
      <c r="L301" s="2" t="s">
        <v>1242</v>
      </c>
      <c r="M301" s="2" t="s">
        <v>971</v>
      </c>
      <c r="N301" s="2" t="s">
        <v>594</v>
      </c>
      <c r="Q301" s="1">
        <v>4.7159199455544603E+25</v>
      </c>
      <c r="R301" s="2">
        <v>27</v>
      </c>
      <c r="S301" s="2" t="s">
        <v>1760</v>
      </c>
      <c r="T301" s="2" t="s">
        <v>1579</v>
      </c>
      <c r="U301" s="2" t="s">
        <v>594</v>
      </c>
      <c r="X301" s="1">
        <v>3.3257086485944701E+25</v>
      </c>
      <c r="Y301" s="2">
        <v>27</v>
      </c>
      <c r="Z301" s="2" t="s">
        <v>2238</v>
      </c>
      <c r="AA301" s="2" t="s">
        <v>903</v>
      </c>
      <c r="AB301" s="2" t="s">
        <v>594</v>
      </c>
    </row>
    <row r="302" spans="3:28">
      <c r="C302" s="1">
        <v>4.7611737836408701E+25</v>
      </c>
      <c r="D302" s="2">
        <v>27</v>
      </c>
      <c r="E302" s="2" t="s">
        <v>597</v>
      </c>
      <c r="F302" s="2" t="s">
        <v>1479</v>
      </c>
      <c r="G302" s="2" t="s">
        <v>598</v>
      </c>
      <c r="J302" s="1">
        <v>3.2904547505993602E+25</v>
      </c>
      <c r="K302" s="2">
        <v>27</v>
      </c>
      <c r="L302" s="2" t="s">
        <v>1243</v>
      </c>
      <c r="M302" s="2" t="s">
        <v>860</v>
      </c>
      <c r="N302" s="2" t="s">
        <v>596</v>
      </c>
      <c r="Q302" s="1">
        <v>4.8296169907619803E+25</v>
      </c>
      <c r="R302" s="2">
        <v>27</v>
      </c>
      <c r="S302" s="2" t="s">
        <v>1761</v>
      </c>
      <c r="T302" s="2" t="s">
        <v>1762</v>
      </c>
      <c r="U302" s="2" t="s">
        <v>596</v>
      </c>
      <c r="X302" s="1">
        <v>3.3439888226267999E+25</v>
      </c>
      <c r="Y302" s="2">
        <v>27</v>
      </c>
      <c r="Z302" s="2" t="s">
        <v>2239</v>
      </c>
      <c r="AA302" s="2" t="s">
        <v>1370</v>
      </c>
      <c r="AB302" s="2" t="s">
        <v>596</v>
      </c>
    </row>
    <row r="303" spans="3:28">
      <c r="C303" s="1">
        <v>5.1413287114442797E+25</v>
      </c>
      <c r="D303" s="2">
        <v>27</v>
      </c>
      <c r="E303" s="2" t="s">
        <v>599</v>
      </c>
      <c r="F303" s="2" t="s">
        <v>1511</v>
      </c>
      <c r="G303" s="2" t="s">
        <v>600</v>
      </c>
      <c r="J303" s="1">
        <v>3.3868711346233701E+25</v>
      </c>
      <c r="K303" s="2">
        <v>27</v>
      </c>
      <c r="L303" s="2" t="s">
        <v>1244</v>
      </c>
      <c r="M303" s="2" t="s">
        <v>1167</v>
      </c>
      <c r="N303" s="2" t="s">
        <v>598</v>
      </c>
      <c r="Q303" s="1">
        <v>4.6773091396932998E+25</v>
      </c>
      <c r="R303" s="2">
        <v>27</v>
      </c>
      <c r="S303" s="2" t="s">
        <v>1763</v>
      </c>
      <c r="T303" s="2" t="s">
        <v>1764</v>
      </c>
      <c r="U303" s="2" t="s">
        <v>598</v>
      </c>
      <c r="X303" s="1">
        <v>3.4324586843085599E+25</v>
      </c>
      <c r="Y303" s="2">
        <v>27</v>
      </c>
      <c r="Z303" s="2" t="s">
        <v>2240</v>
      </c>
      <c r="AA303" s="2" t="s">
        <v>858</v>
      </c>
      <c r="AB303" s="2" t="s">
        <v>598</v>
      </c>
    </row>
    <row r="304" spans="3:28">
      <c r="C304" s="1">
        <v>5.1159317926543998E+25</v>
      </c>
      <c r="D304" s="2">
        <v>27</v>
      </c>
      <c r="E304" s="2" t="s">
        <v>601</v>
      </c>
      <c r="F304" s="2" t="s">
        <v>1453</v>
      </c>
      <c r="G304" s="2" t="s">
        <v>602</v>
      </c>
      <c r="J304" s="1">
        <v>3.8250897148290301E+25</v>
      </c>
      <c r="K304" s="2">
        <v>27</v>
      </c>
      <c r="L304" s="2" t="s">
        <v>1245</v>
      </c>
      <c r="M304" s="2" t="s">
        <v>1053</v>
      </c>
      <c r="N304" s="2" t="s">
        <v>600</v>
      </c>
      <c r="Q304" s="1">
        <v>6.1517710115351198E+25</v>
      </c>
      <c r="R304" s="2">
        <v>27</v>
      </c>
      <c r="S304" s="2" t="s">
        <v>1765</v>
      </c>
      <c r="T304" s="2" t="s">
        <v>1766</v>
      </c>
      <c r="U304" s="2" t="s">
        <v>600</v>
      </c>
      <c r="X304" s="1">
        <v>5.0658165054998299E+25</v>
      </c>
      <c r="Y304" s="2">
        <v>27</v>
      </c>
      <c r="Z304" s="2" t="s">
        <v>2241</v>
      </c>
      <c r="AA304" s="2" t="s">
        <v>1698</v>
      </c>
      <c r="AB304" s="2" t="s">
        <v>600</v>
      </c>
    </row>
    <row r="305" spans="3:28">
      <c r="C305" s="1">
        <v>5.4737299476338002E+25</v>
      </c>
      <c r="D305" s="2">
        <v>27</v>
      </c>
      <c r="E305" s="2" t="s">
        <v>603</v>
      </c>
      <c r="F305" s="2" t="s">
        <v>1796</v>
      </c>
      <c r="G305" s="2" t="s">
        <v>604</v>
      </c>
      <c r="J305" s="1">
        <v>3.81442896913611E+25</v>
      </c>
      <c r="K305" s="2">
        <v>27</v>
      </c>
      <c r="L305" s="2" t="s">
        <v>1246</v>
      </c>
      <c r="M305" s="2" t="s">
        <v>1247</v>
      </c>
      <c r="N305" s="2" t="s">
        <v>602</v>
      </c>
      <c r="Q305" s="1">
        <v>6.1166514011264102E+25</v>
      </c>
      <c r="R305" s="2">
        <v>27</v>
      </c>
      <c r="S305" s="2" t="s">
        <v>1767</v>
      </c>
      <c r="T305" s="2" t="s">
        <v>1768</v>
      </c>
      <c r="U305" s="2" t="s">
        <v>602</v>
      </c>
      <c r="X305" s="1">
        <v>5.0429457760887398E+25</v>
      </c>
      <c r="Y305" s="2">
        <v>27</v>
      </c>
      <c r="Z305" s="2" t="s">
        <v>2242</v>
      </c>
      <c r="AA305" s="2" t="s">
        <v>1075</v>
      </c>
      <c r="AB305" s="2" t="s">
        <v>602</v>
      </c>
    </row>
    <row r="306" spans="3:28">
      <c r="C306" s="1">
        <v>4.5950337954447996E+25</v>
      </c>
      <c r="D306" s="2">
        <v>27</v>
      </c>
      <c r="E306" s="2" t="s">
        <v>605</v>
      </c>
      <c r="F306" s="2" t="s">
        <v>1509</v>
      </c>
      <c r="G306" s="2" t="s">
        <v>606</v>
      </c>
      <c r="J306" s="1">
        <v>4.1773100681419997E+25</v>
      </c>
      <c r="K306" s="2">
        <v>27</v>
      </c>
      <c r="L306" s="2" t="s">
        <v>1248</v>
      </c>
      <c r="M306" s="2" t="s">
        <v>1249</v>
      </c>
      <c r="N306" s="2" t="s">
        <v>604</v>
      </c>
      <c r="Q306" s="1">
        <v>6.3196999146141196E+25</v>
      </c>
      <c r="R306" s="2">
        <v>27</v>
      </c>
      <c r="S306" s="2" t="s">
        <v>1769</v>
      </c>
      <c r="T306" s="2" t="s">
        <v>1770</v>
      </c>
      <c r="U306" s="2" t="s">
        <v>604</v>
      </c>
      <c r="X306" s="1">
        <v>5.1958069051247798E+25</v>
      </c>
      <c r="Y306" s="2">
        <v>27</v>
      </c>
      <c r="Z306" s="2" t="s">
        <v>2243</v>
      </c>
      <c r="AA306" s="2" t="s">
        <v>993</v>
      </c>
      <c r="AB306" s="2" t="s">
        <v>604</v>
      </c>
    </row>
    <row r="307" spans="3:28">
      <c r="C307" s="1">
        <v>5.1621362051557299E+25</v>
      </c>
      <c r="D307" s="2">
        <v>27</v>
      </c>
      <c r="E307" s="2" t="s">
        <v>607</v>
      </c>
      <c r="F307" s="2" t="s">
        <v>1694</v>
      </c>
      <c r="G307" s="2" t="s">
        <v>608</v>
      </c>
      <c r="J307" s="1">
        <v>3.5291048860592701E+25</v>
      </c>
      <c r="K307" s="2">
        <v>27</v>
      </c>
      <c r="L307" s="2" t="s">
        <v>1250</v>
      </c>
      <c r="M307" s="2" t="s">
        <v>1251</v>
      </c>
      <c r="N307" s="2" t="s">
        <v>606</v>
      </c>
      <c r="Q307" s="1">
        <v>5.6111799794315597E+25</v>
      </c>
      <c r="R307" s="2">
        <v>27</v>
      </c>
      <c r="S307" s="2" t="s">
        <v>1771</v>
      </c>
      <c r="T307" s="2" t="s">
        <v>1094</v>
      </c>
      <c r="U307" s="2" t="s">
        <v>606</v>
      </c>
      <c r="X307" s="1">
        <v>4.5954906166860496E+25</v>
      </c>
      <c r="Y307" s="2">
        <v>27</v>
      </c>
      <c r="Z307" s="2" t="s">
        <v>2244</v>
      </c>
      <c r="AA307" s="2" t="s">
        <v>1509</v>
      </c>
      <c r="AB307" s="2" t="s">
        <v>606</v>
      </c>
    </row>
    <row r="308" spans="3:28">
      <c r="C308" s="1">
        <v>5.3752515210289201E+25</v>
      </c>
      <c r="D308" s="2">
        <v>27</v>
      </c>
      <c r="E308" s="2" t="s">
        <v>609</v>
      </c>
      <c r="F308" s="2" t="s">
        <v>1589</v>
      </c>
      <c r="G308" s="2" t="s">
        <v>610</v>
      </c>
      <c r="J308" s="1">
        <v>4.0528521112921803E+25</v>
      </c>
      <c r="K308" s="2">
        <v>27</v>
      </c>
      <c r="L308" s="2" t="s">
        <v>1252</v>
      </c>
      <c r="M308" s="2" t="s">
        <v>1253</v>
      </c>
      <c r="N308" s="2" t="s">
        <v>608</v>
      </c>
      <c r="Q308" s="1">
        <v>5.4069285657804897E+25</v>
      </c>
      <c r="R308" s="2">
        <v>27</v>
      </c>
      <c r="S308" s="2" t="s">
        <v>1772</v>
      </c>
      <c r="T308" s="2" t="s">
        <v>1545</v>
      </c>
      <c r="U308" s="2" t="s">
        <v>608</v>
      </c>
      <c r="X308" s="1">
        <v>4.3022643396479303E+25</v>
      </c>
      <c r="Y308" s="2">
        <v>27</v>
      </c>
      <c r="Z308" s="2" t="s">
        <v>2245</v>
      </c>
      <c r="AA308" s="2" t="s">
        <v>978</v>
      </c>
      <c r="AB308" s="2" t="s">
        <v>608</v>
      </c>
    </row>
    <row r="309" spans="3:28">
      <c r="C309" s="1">
        <v>6.0446361901345699E+25</v>
      </c>
      <c r="D309" s="2">
        <v>27</v>
      </c>
      <c r="E309" s="2" t="s">
        <v>611</v>
      </c>
      <c r="F309" s="2" t="s">
        <v>1872</v>
      </c>
      <c r="G309" s="2" t="s">
        <v>612</v>
      </c>
      <c r="J309" s="1">
        <v>4.2861476099346401E+25</v>
      </c>
      <c r="K309" s="2">
        <v>27</v>
      </c>
      <c r="L309" s="2" t="s">
        <v>1254</v>
      </c>
      <c r="M309" s="2" t="s">
        <v>938</v>
      </c>
      <c r="N309" s="2" t="s">
        <v>610</v>
      </c>
      <c r="Q309" s="1">
        <v>5.5169519250748102E+25</v>
      </c>
      <c r="R309" s="2">
        <v>27</v>
      </c>
      <c r="S309" s="2" t="s">
        <v>1773</v>
      </c>
      <c r="T309" s="2" t="s">
        <v>1567</v>
      </c>
      <c r="U309" s="2" t="s">
        <v>610</v>
      </c>
      <c r="X309" s="1">
        <v>4.3605904383421402E+25</v>
      </c>
      <c r="Y309" s="2">
        <v>27</v>
      </c>
      <c r="Z309" s="2" t="s">
        <v>2246</v>
      </c>
      <c r="AA309" s="2" t="s">
        <v>1836</v>
      </c>
      <c r="AB309" s="2" t="s">
        <v>610</v>
      </c>
    </row>
    <row r="310" spans="3:28">
      <c r="C310" s="1">
        <v>6.9680879340065299E+25</v>
      </c>
      <c r="D310" s="2">
        <v>27</v>
      </c>
      <c r="E310" s="2" t="s">
        <v>613</v>
      </c>
      <c r="F310" s="2" t="s">
        <v>1673</v>
      </c>
      <c r="G310" s="2" t="s">
        <v>614</v>
      </c>
      <c r="J310" s="1">
        <v>5.0462773394453002E+25</v>
      </c>
      <c r="K310" s="2">
        <v>27</v>
      </c>
      <c r="L310" s="2" t="s">
        <v>1255</v>
      </c>
      <c r="M310" s="2" t="s">
        <v>1256</v>
      </c>
      <c r="N310" s="2" t="s">
        <v>612</v>
      </c>
      <c r="Q310" s="1">
        <v>5.6112083764672499E+25</v>
      </c>
      <c r="R310" s="2">
        <v>27</v>
      </c>
      <c r="S310" s="2" t="s">
        <v>1774</v>
      </c>
      <c r="T310" s="2" t="s">
        <v>1094</v>
      </c>
      <c r="U310" s="2" t="s">
        <v>612</v>
      </c>
      <c r="X310" s="1">
        <v>4.6010464601072199E+25</v>
      </c>
      <c r="Y310" s="2">
        <v>27</v>
      </c>
      <c r="Z310" s="2" t="s">
        <v>2247</v>
      </c>
      <c r="AA310" s="2" t="s">
        <v>1509</v>
      </c>
      <c r="AB310" s="2" t="s">
        <v>612</v>
      </c>
    </row>
    <row r="311" spans="3:28">
      <c r="C311" s="1">
        <v>5.1330486252228698E+25</v>
      </c>
      <c r="D311" s="2">
        <v>27</v>
      </c>
      <c r="E311" s="2" t="s">
        <v>615</v>
      </c>
      <c r="F311" s="2" t="s">
        <v>1505</v>
      </c>
      <c r="G311" s="2" t="s">
        <v>616</v>
      </c>
      <c r="J311" s="1">
        <v>5.6093728436338298E+25</v>
      </c>
      <c r="K311" s="2">
        <v>27</v>
      </c>
      <c r="L311" s="2" t="s">
        <v>1257</v>
      </c>
      <c r="M311" s="2" t="s">
        <v>1094</v>
      </c>
      <c r="N311" s="2" t="s">
        <v>614</v>
      </c>
      <c r="Q311" s="1">
        <v>5.7543424033289101E+25</v>
      </c>
      <c r="R311" s="2">
        <v>27</v>
      </c>
      <c r="S311" s="2" t="s">
        <v>1775</v>
      </c>
      <c r="T311" s="2" t="s">
        <v>1688</v>
      </c>
      <c r="U311" s="2" t="s">
        <v>614</v>
      </c>
      <c r="X311" s="1">
        <v>4.5841913843374099E+25</v>
      </c>
      <c r="Y311" s="2">
        <v>27</v>
      </c>
      <c r="Z311" s="2" t="s">
        <v>2248</v>
      </c>
      <c r="AA311" s="2" t="s">
        <v>1206</v>
      </c>
      <c r="AB311" s="2" t="s">
        <v>614</v>
      </c>
    </row>
    <row r="312" spans="3:28">
      <c r="C312" s="1">
        <v>5.6926206497690497E+25</v>
      </c>
      <c r="D312" s="2">
        <v>27</v>
      </c>
      <c r="E312" s="2" t="s">
        <v>617</v>
      </c>
      <c r="F312" s="2" t="s">
        <v>1905</v>
      </c>
      <c r="G312" s="2" t="s">
        <v>618</v>
      </c>
      <c r="J312" s="1">
        <v>3.8642670648439601E+25</v>
      </c>
      <c r="K312" s="2">
        <v>27</v>
      </c>
      <c r="L312" s="2" t="s">
        <v>1258</v>
      </c>
      <c r="M312" s="2" t="s">
        <v>1037</v>
      </c>
      <c r="N312" s="2" t="s">
        <v>616</v>
      </c>
      <c r="Q312" s="1">
        <v>5.5582970723647701E+25</v>
      </c>
      <c r="R312" s="2">
        <v>27</v>
      </c>
      <c r="S312" s="2" t="s">
        <v>1776</v>
      </c>
      <c r="T312" s="2" t="s">
        <v>1584</v>
      </c>
      <c r="U312" s="2" t="s">
        <v>616</v>
      </c>
      <c r="X312" s="1">
        <v>4.4378287676345504E+25</v>
      </c>
      <c r="Y312" s="2">
        <v>27</v>
      </c>
      <c r="Z312" s="2" t="s">
        <v>2249</v>
      </c>
      <c r="AA312" s="2" t="s">
        <v>995</v>
      </c>
      <c r="AB312" s="2" t="s">
        <v>616</v>
      </c>
    </row>
    <row r="313" spans="3:28">
      <c r="C313" s="1">
        <v>5.9157414291994604E+25</v>
      </c>
      <c r="D313" s="2">
        <v>27</v>
      </c>
      <c r="E313" s="2" t="s">
        <v>619</v>
      </c>
      <c r="F313" s="2" t="s">
        <v>1906</v>
      </c>
      <c r="G313" s="2" t="s">
        <v>620</v>
      </c>
      <c r="J313" s="1">
        <v>4.27693514191783E+25</v>
      </c>
      <c r="K313" s="2">
        <v>27</v>
      </c>
      <c r="L313" s="2" t="s">
        <v>1259</v>
      </c>
      <c r="M313" s="2" t="s">
        <v>1260</v>
      </c>
      <c r="N313" s="2" t="s">
        <v>618</v>
      </c>
      <c r="Q313" s="1">
        <v>6.0194301347788601E+25</v>
      </c>
      <c r="R313" s="2">
        <v>27</v>
      </c>
      <c r="S313" s="2" t="s">
        <v>1777</v>
      </c>
      <c r="T313" s="2" t="s">
        <v>1778</v>
      </c>
      <c r="U313" s="2" t="s">
        <v>618</v>
      </c>
      <c r="X313" s="1">
        <v>4.8740281462201297E+25</v>
      </c>
      <c r="Y313" s="2">
        <v>27</v>
      </c>
      <c r="Z313" s="2" t="s">
        <v>2250</v>
      </c>
      <c r="AA313" s="2" t="s">
        <v>1100</v>
      </c>
      <c r="AB313" s="2" t="s">
        <v>618</v>
      </c>
    </row>
    <row r="314" spans="3:28">
      <c r="C314" s="1">
        <v>9.0615742073432896E+25</v>
      </c>
      <c r="D314" s="2">
        <v>27</v>
      </c>
      <c r="E314" s="2" t="s">
        <v>621</v>
      </c>
      <c r="F314" s="2" t="s">
        <v>1907</v>
      </c>
      <c r="G314" s="2" t="s">
        <v>622</v>
      </c>
      <c r="J314" s="1">
        <v>4.6608791928879896E+25</v>
      </c>
      <c r="K314" s="2">
        <v>27</v>
      </c>
      <c r="L314" s="2" t="s">
        <v>1261</v>
      </c>
      <c r="M314" s="2" t="s">
        <v>951</v>
      </c>
      <c r="N314" s="2" t="s">
        <v>620</v>
      </c>
      <c r="Q314" s="1">
        <v>4.8756037097346298E+25</v>
      </c>
      <c r="R314" s="2">
        <v>27</v>
      </c>
      <c r="S314" s="2" t="s">
        <v>1779</v>
      </c>
      <c r="T314" s="2" t="s">
        <v>1780</v>
      </c>
      <c r="U314" s="2" t="s">
        <v>620</v>
      </c>
      <c r="X314" s="1">
        <v>3.9311569718072404E+25</v>
      </c>
      <c r="Y314" s="2">
        <v>27</v>
      </c>
      <c r="Z314" s="2" t="s">
        <v>2251</v>
      </c>
      <c r="AA314" s="2" t="s">
        <v>1031</v>
      </c>
      <c r="AB314" s="2" t="s">
        <v>620</v>
      </c>
    </row>
    <row r="315" spans="3:28">
      <c r="C315" s="1">
        <v>5.4122661772777096E+25</v>
      </c>
      <c r="D315" s="2">
        <v>27</v>
      </c>
      <c r="E315" s="2" t="s">
        <v>623</v>
      </c>
      <c r="F315" s="2" t="s">
        <v>1545</v>
      </c>
      <c r="G315" s="2" t="s">
        <v>624</v>
      </c>
      <c r="J315" s="1">
        <v>7.4674682604605E+25</v>
      </c>
      <c r="K315" s="2">
        <v>27</v>
      </c>
      <c r="L315" s="2" t="s">
        <v>1262</v>
      </c>
      <c r="M315" s="2" t="s">
        <v>1263</v>
      </c>
      <c r="N315" s="2" t="s">
        <v>622</v>
      </c>
      <c r="Q315" s="1">
        <v>5.4907682043825599E+25</v>
      </c>
      <c r="R315" s="2">
        <v>27</v>
      </c>
      <c r="S315" s="2" t="s">
        <v>1781</v>
      </c>
      <c r="T315" s="2" t="s">
        <v>1046</v>
      </c>
      <c r="U315" s="2" t="s">
        <v>622</v>
      </c>
      <c r="X315" s="1">
        <v>4.3238645463617299E+25</v>
      </c>
      <c r="Y315" s="2">
        <v>27</v>
      </c>
      <c r="Z315" s="2" t="s">
        <v>2252</v>
      </c>
      <c r="AA315" s="2" t="s">
        <v>953</v>
      </c>
      <c r="AB315" s="2" t="s">
        <v>622</v>
      </c>
    </row>
    <row r="316" spans="3:28">
      <c r="C316" s="1">
        <v>5.0235989861110799E+25</v>
      </c>
      <c r="D316" s="2">
        <v>27</v>
      </c>
      <c r="E316" s="2" t="s">
        <v>625</v>
      </c>
      <c r="F316" s="2" t="s">
        <v>1573</v>
      </c>
      <c r="G316" s="2" t="s">
        <v>626</v>
      </c>
      <c r="J316" s="1">
        <v>4.2457776698544802E+25</v>
      </c>
      <c r="K316" s="2">
        <v>27</v>
      </c>
      <c r="L316" s="2" t="s">
        <v>1264</v>
      </c>
      <c r="M316" s="2" t="s">
        <v>1118</v>
      </c>
      <c r="N316" s="2" t="s">
        <v>624</v>
      </c>
      <c r="Q316" s="1">
        <v>5.24403184989242E+25</v>
      </c>
      <c r="R316" s="2">
        <v>27</v>
      </c>
      <c r="S316" s="2" t="s">
        <v>1782</v>
      </c>
      <c r="T316" s="2" t="s">
        <v>1236</v>
      </c>
      <c r="U316" s="2" t="s">
        <v>624</v>
      </c>
      <c r="X316" s="1">
        <v>4.0261482576298796E+25</v>
      </c>
      <c r="Y316" s="2">
        <v>27</v>
      </c>
      <c r="Z316" s="2" t="s">
        <v>2253</v>
      </c>
      <c r="AA316" s="2" t="s">
        <v>1023</v>
      </c>
      <c r="AB316" s="2" t="s">
        <v>624</v>
      </c>
    </row>
    <row r="317" spans="3:28">
      <c r="C317" s="1">
        <v>5.4699884219344998E+25</v>
      </c>
      <c r="D317" s="2">
        <v>27</v>
      </c>
      <c r="E317" s="2" t="s">
        <v>627</v>
      </c>
      <c r="F317" s="2" t="s">
        <v>1796</v>
      </c>
      <c r="G317" s="2" t="s">
        <v>628</v>
      </c>
      <c r="J317" s="1">
        <v>3.8884504950978902E+25</v>
      </c>
      <c r="K317" s="2">
        <v>27</v>
      </c>
      <c r="L317" s="2" t="s">
        <v>1265</v>
      </c>
      <c r="M317" s="2" t="s">
        <v>1266</v>
      </c>
      <c r="N317" s="2" t="s">
        <v>626</v>
      </c>
      <c r="Q317" s="1">
        <v>5.0528952284392603E+25</v>
      </c>
      <c r="R317" s="2">
        <v>27</v>
      </c>
      <c r="S317" s="2" t="s">
        <v>1783</v>
      </c>
      <c r="T317" s="2" t="s">
        <v>1256</v>
      </c>
      <c r="U317" s="2" t="s">
        <v>626</v>
      </c>
      <c r="X317" s="1">
        <v>3.8584494588266901E+25</v>
      </c>
      <c r="Y317" s="2">
        <v>27</v>
      </c>
      <c r="Z317" s="2" t="s">
        <v>2254</v>
      </c>
      <c r="AA317" s="2" t="s">
        <v>1037</v>
      </c>
      <c r="AB317" s="2" t="s">
        <v>626</v>
      </c>
    </row>
    <row r="318" spans="3:28">
      <c r="C318" s="1">
        <v>5.2446459339168896E+25</v>
      </c>
      <c r="D318" s="2">
        <v>27</v>
      </c>
      <c r="E318" s="2" t="s">
        <v>629</v>
      </c>
      <c r="F318" s="2" t="s">
        <v>1236</v>
      </c>
      <c r="G318" s="2" t="s">
        <v>630</v>
      </c>
      <c r="J318" s="1">
        <v>4.1652304111315199E+25</v>
      </c>
      <c r="K318" s="2">
        <v>27</v>
      </c>
      <c r="L318" s="2" t="s">
        <v>1267</v>
      </c>
      <c r="M318" s="2" t="s">
        <v>1268</v>
      </c>
      <c r="N318" s="2" t="s">
        <v>628</v>
      </c>
      <c r="Q318" s="1">
        <v>5.7743116179238899E+25</v>
      </c>
      <c r="R318" s="2">
        <v>27</v>
      </c>
      <c r="S318" s="2" t="s">
        <v>1784</v>
      </c>
      <c r="T318" s="2" t="s">
        <v>1785</v>
      </c>
      <c r="U318" s="2" t="s">
        <v>628</v>
      </c>
      <c r="X318" s="1">
        <v>4.3796006202643798E+25</v>
      </c>
      <c r="Y318" s="2">
        <v>27</v>
      </c>
      <c r="Z318" s="2" t="s">
        <v>2255</v>
      </c>
      <c r="AA318" s="2" t="s">
        <v>1169</v>
      </c>
      <c r="AB318" s="2" t="s">
        <v>628</v>
      </c>
    </row>
    <row r="319" spans="3:28">
      <c r="C319" s="1">
        <v>4.8139855610156497E+25</v>
      </c>
      <c r="D319" s="2">
        <v>27</v>
      </c>
      <c r="E319" s="2" t="s">
        <v>631</v>
      </c>
      <c r="F319" s="2" t="s">
        <v>1096</v>
      </c>
      <c r="G319" s="2" t="s">
        <v>632</v>
      </c>
      <c r="J319" s="1">
        <v>3.9384748114235004E+25</v>
      </c>
      <c r="K319" s="2">
        <v>27</v>
      </c>
      <c r="L319" s="2" t="s">
        <v>1269</v>
      </c>
      <c r="M319" s="2" t="s">
        <v>1194</v>
      </c>
      <c r="N319" s="2" t="s">
        <v>630</v>
      </c>
      <c r="Q319" s="1">
        <v>5.2045502040923698E+25</v>
      </c>
      <c r="R319" s="2">
        <v>27</v>
      </c>
      <c r="S319" s="2" t="s">
        <v>1786</v>
      </c>
      <c r="T319" s="2" t="s">
        <v>993</v>
      </c>
      <c r="U319" s="2" t="s">
        <v>630</v>
      </c>
      <c r="X319" s="1">
        <v>3.9480975666667704E+25</v>
      </c>
      <c r="Y319" s="2">
        <v>27</v>
      </c>
      <c r="Z319" s="2" t="s">
        <v>2256</v>
      </c>
      <c r="AA319" s="2" t="s">
        <v>1019</v>
      </c>
      <c r="AB319" s="2" t="s">
        <v>630</v>
      </c>
    </row>
    <row r="320" spans="3:28">
      <c r="C320" s="1">
        <v>5.5487738917923603E+25</v>
      </c>
      <c r="D320" s="2">
        <v>27</v>
      </c>
      <c r="E320" s="2" t="s">
        <v>633</v>
      </c>
      <c r="F320" s="2" t="s">
        <v>982</v>
      </c>
      <c r="G320" s="2" t="s">
        <v>634</v>
      </c>
      <c r="J320" s="1">
        <v>3.5955722464651301E+25</v>
      </c>
      <c r="K320" s="2">
        <v>27</v>
      </c>
      <c r="L320" s="2" t="s">
        <v>1270</v>
      </c>
      <c r="M320" s="2" t="s">
        <v>1271</v>
      </c>
      <c r="N320" s="2" t="s">
        <v>632</v>
      </c>
      <c r="Q320" s="1">
        <v>4.5996073265416901E+25</v>
      </c>
      <c r="R320" s="2">
        <v>27</v>
      </c>
      <c r="S320" s="2" t="s">
        <v>1787</v>
      </c>
      <c r="T320" s="2" t="s">
        <v>1509</v>
      </c>
      <c r="U320" s="2" t="s">
        <v>632</v>
      </c>
      <c r="X320" s="1">
        <v>3.4811399264172802E+25</v>
      </c>
      <c r="Y320" s="2">
        <v>27</v>
      </c>
      <c r="Z320" s="2" t="s">
        <v>2257</v>
      </c>
      <c r="AA320" s="2" t="s">
        <v>1228</v>
      </c>
      <c r="AB320" s="2" t="s">
        <v>632</v>
      </c>
    </row>
    <row r="321" spans="3:28">
      <c r="C321" s="1">
        <v>4.5961239837739404E+25</v>
      </c>
      <c r="D321" s="2">
        <v>27</v>
      </c>
      <c r="E321" s="2" t="s">
        <v>635</v>
      </c>
      <c r="F321" s="2" t="s">
        <v>1509</v>
      </c>
      <c r="G321" s="2" t="s">
        <v>636</v>
      </c>
      <c r="J321" s="1">
        <v>4.0805940315702504E+25</v>
      </c>
      <c r="K321" s="2">
        <v>27</v>
      </c>
      <c r="L321" s="2" t="s">
        <v>1272</v>
      </c>
      <c r="M321" s="2" t="s">
        <v>1200</v>
      </c>
      <c r="N321" s="2" t="s">
        <v>634</v>
      </c>
      <c r="Q321" s="1">
        <v>5.7556001658228503E+25</v>
      </c>
      <c r="R321" s="2">
        <v>27</v>
      </c>
      <c r="S321" s="2" t="s">
        <v>1788</v>
      </c>
      <c r="T321" s="2" t="s">
        <v>1569</v>
      </c>
      <c r="U321" s="2" t="s">
        <v>634</v>
      </c>
      <c r="X321" s="1">
        <v>4.3954387240885201E+25</v>
      </c>
      <c r="Y321" s="2">
        <v>27</v>
      </c>
      <c r="Z321" s="2" t="s">
        <v>2258</v>
      </c>
      <c r="AA321" s="2" t="s">
        <v>1421</v>
      </c>
      <c r="AB321" s="2" t="s">
        <v>634</v>
      </c>
    </row>
    <row r="322" spans="3:28">
      <c r="C322" s="1">
        <v>5.11519878260412E+25</v>
      </c>
      <c r="D322" s="2">
        <v>27</v>
      </c>
      <c r="E322" s="2" t="s">
        <v>637</v>
      </c>
      <c r="F322" s="2" t="s">
        <v>1453</v>
      </c>
      <c r="G322" s="2" t="s">
        <v>638</v>
      </c>
      <c r="J322" s="1">
        <v>3.4017924904650502E+25</v>
      </c>
      <c r="K322" s="2">
        <v>27</v>
      </c>
      <c r="L322" s="2" t="s">
        <v>1273</v>
      </c>
      <c r="M322" s="2" t="s">
        <v>1274</v>
      </c>
      <c r="N322" s="2" t="s">
        <v>636</v>
      </c>
      <c r="Q322" s="1">
        <v>4.8415814514707599E+25</v>
      </c>
      <c r="R322" s="2">
        <v>27</v>
      </c>
      <c r="S322" s="2" t="s">
        <v>1789</v>
      </c>
      <c r="T322" s="2" t="s">
        <v>1491</v>
      </c>
      <c r="U322" s="2" t="s">
        <v>636</v>
      </c>
      <c r="X322" s="1">
        <v>3.6994323751810599E+25</v>
      </c>
      <c r="Y322" s="2">
        <v>27</v>
      </c>
      <c r="Z322" s="2" t="s">
        <v>2259</v>
      </c>
      <c r="AA322" s="2" t="s">
        <v>1048</v>
      </c>
      <c r="AB322" s="2" t="s">
        <v>636</v>
      </c>
    </row>
    <row r="323" spans="3:28">
      <c r="C323" s="1">
        <v>4.80798507525735E+25</v>
      </c>
      <c r="D323" s="2">
        <v>27</v>
      </c>
      <c r="E323" s="2" t="s">
        <v>639</v>
      </c>
      <c r="F323" s="2" t="s">
        <v>1096</v>
      </c>
      <c r="G323" s="2" t="s">
        <v>640</v>
      </c>
      <c r="J323" s="1">
        <v>3.8454503492425398E+25</v>
      </c>
      <c r="K323" s="2">
        <v>27</v>
      </c>
      <c r="L323" s="2" t="s">
        <v>1275</v>
      </c>
      <c r="M323" s="2" t="s">
        <v>1159</v>
      </c>
      <c r="N323" s="2" t="s">
        <v>638</v>
      </c>
      <c r="Q323" s="1">
        <v>5.17591203985756E+25</v>
      </c>
      <c r="R323" s="2">
        <v>27</v>
      </c>
      <c r="S323" s="2" t="s">
        <v>1790</v>
      </c>
      <c r="T323" s="2" t="s">
        <v>1071</v>
      </c>
      <c r="U323" s="2" t="s">
        <v>638</v>
      </c>
      <c r="X323" s="1">
        <v>3.91324228517956E+25</v>
      </c>
      <c r="Y323" s="2">
        <v>27</v>
      </c>
      <c r="Z323" s="2" t="s">
        <v>2260</v>
      </c>
      <c r="AA323" s="2" t="s">
        <v>1902</v>
      </c>
      <c r="AB323" s="2" t="s">
        <v>638</v>
      </c>
    </row>
    <row r="324" spans="3:28">
      <c r="C324" s="1">
        <v>4.8897827342397804E+25</v>
      </c>
      <c r="D324" s="2">
        <v>27</v>
      </c>
      <c r="E324" s="2" t="s">
        <v>641</v>
      </c>
      <c r="F324" s="2" t="s">
        <v>1028</v>
      </c>
      <c r="G324" s="2" t="s">
        <v>642</v>
      </c>
      <c r="J324" s="1">
        <v>3.52028020127762E+25</v>
      </c>
      <c r="K324" s="2">
        <v>27</v>
      </c>
      <c r="L324" s="2" t="s">
        <v>1276</v>
      </c>
      <c r="M324" s="2" t="s">
        <v>1277</v>
      </c>
      <c r="N324" s="2" t="s">
        <v>640</v>
      </c>
      <c r="Q324" s="1">
        <v>5.3376021863958098E+25</v>
      </c>
      <c r="R324" s="2">
        <v>27</v>
      </c>
      <c r="S324" s="2" t="s">
        <v>1791</v>
      </c>
      <c r="T324" s="2" t="s">
        <v>1515</v>
      </c>
      <c r="U324" s="2" t="s">
        <v>640</v>
      </c>
      <c r="X324" s="1">
        <v>4.0407694890893204E+25</v>
      </c>
      <c r="Y324" s="2">
        <v>27</v>
      </c>
      <c r="Z324" s="2" t="s">
        <v>2261</v>
      </c>
      <c r="AA324" s="2" t="s">
        <v>1295</v>
      </c>
      <c r="AB324" s="2" t="s">
        <v>640</v>
      </c>
    </row>
    <row r="325" spans="3:28">
      <c r="C325" s="1">
        <v>5.1599426121047101E+25</v>
      </c>
      <c r="D325" s="2">
        <v>27</v>
      </c>
      <c r="E325" s="2" t="s">
        <v>643</v>
      </c>
      <c r="F325" s="2" t="s">
        <v>1694</v>
      </c>
      <c r="G325" s="2" t="s">
        <v>644</v>
      </c>
      <c r="J325" s="1">
        <v>3.4816316401636202E+25</v>
      </c>
      <c r="K325" s="2">
        <v>27</v>
      </c>
      <c r="L325" s="2" t="s">
        <v>1278</v>
      </c>
      <c r="M325" s="2" t="s">
        <v>1228</v>
      </c>
      <c r="N325" s="2" t="s">
        <v>642</v>
      </c>
      <c r="Q325" s="1">
        <v>5.1368936479765701E+25</v>
      </c>
      <c r="R325" s="2">
        <v>27</v>
      </c>
      <c r="S325" s="2" t="s">
        <v>1792</v>
      </c>
      <c r="T325" s="2" t="s">
        <v>1511</v>
      </c>
      <c r="U325" s="2" t="s">
        <v>642</v>
      </c>
      <c r="X325" s="1">
        <v>3.9670302626913202E+25</v>
      </c>
      <c r="Y325" s="2">
        <v>27</v>
      </c>
      <c r="Z325" s="2" t="s">
        <v>2262</v>
      </c>
      <c r="AA325" s="2" t="s">
        <v>2201</v>
      </c>
      <c r="AB325" s="2" t="s">
        <v>642</v>
      </c>
    </row>
    <row r="326" spans="3:28">
      <c r="C326" s="1">
        <v>4.9192799000142403E+25</v>
      </c>
      <c r="D326" s="2">
        <v>27</v>
      </c>
      <c r="E326" s="2" t="s">
        <v>645</v>
      </c>
      <c r="F326" s="2" t="s">
        <v>1908</v>
      </c>
      <c r="G326" s="2" t="s">
        <v>646</v>
      </c>
      <c r="J326" s="1">
        <v>3.7363043462220901E+25</v>
      </c>
      <c r="K326" s="2">
        <v>27</v>
      </c>
      <c r="L326" s="2" t="s">
        <v>1279</v>
      </c>
      <c r="M326" s="2" t="s">
        <v>1033</v>
      </c>
      <c r="N326" s="2" t="s">
        <v>644</v>
      </c>
      <c r="Q326" s="1">
        <v>5.5837033053758804E+25</v>
      </c>
      <c r="R326" s="2">
        <v>27</v>
      </c>
      <c r="S326" s="2" t="s">
        <v>1793</v>
      </c>
      <c r="T326" s="2" t="s">
        <v>1531</v>
      </c>
      <c r="U326" s="2" t="s">
        <v>644</v>
      </c>
      <c r="X326" s="1">
        <v>4.2822076745734601E+25</v>
      </c>
      <c r="Y326" s="2">
        <v>27</v>
      </c>
      <c r="Z326" s="2" t="s">
        <v>2263</v>
      </c>
      <c r="AA326" s="2" t="s">
        <v>1260</v>
      </c>
      <c r="AB326" s="2" t="s">
        <v>644</v>
      </c>
    </row>
    <row r="327" spans="3:28">
      <c r="C327" s="1">
        <v>5.3844520201646497E+25</v>
      </c>
      <c r="D327" s="2">
        <v>27</v>
      </c>
      <c r="E327" s="2" t="s">
        <v>647</v>
      </c>
      <c r="F327" s="2" t="s">
        <v>1589</v>
      </c>
      <c r="G327" s="2" t="s">
        <v>648</v>
      </c>
      <c r="J327" s="1">
        <v>3.6229881932866601E+25</v>
      </c>
      <c r="K327" s="2">
        <v>27</v>
      </c>
      <c r="L327" s="2" t="s">
        <v>1280</v>
      </c>
      <c r="M327" s="2" t="s">
        <v>1217</v>
      </c>
      <c r="N327" s="2" t="s">
        <v>646</v>
      </c>
      <c r="Q327" s="1">
        <v>4.8703894075826303E+25</v>
      </c>
      <c r="R327" s="2">
        <v>27</v>
      </c>
      <c r="S327" s="2" t="s">
        <v>1794</v>
      </c>
      <c r="T327" s="2" t="s">
        <v>1100</v>
      </c>
      <c r="U327" s="2" t="s">
        <v>646</v>
      </c>
      <c r="X327" s="1">
        <v>3.6980972552162299E+25</v>
      </c>
      <c r="Y327" s="2">
        <v>27</v>
      </c>
      <c r="Z327" s="2" t="s">
        <v>2264</v>
      </c>
      <c r="AA327" s="2" t="s">
        <v>1048</v>
      </c>
      <c r="AB327" s="2" t="s">
        <v>646</v>
      </c>
    </row>
    <row r="328" spans="3:28">
      <c r="C328" s="1">
        <v>4.7344962422940699E+25</v>
      </c>
      <c r="D328" s="2">
        <v>27</v>
      </c>
      <c r="E328" s="2" t="s">
        <v>649</v>
      </c>
      <c r="F328" s="2" t="s">
        <v>1813</v>
      </c>
      <c r="G328" s="2" t="s">
        <v>650</v>
      </c>
      <c r="J328" s="1">
        <v>3.9639445651557104E+25</v>
      </c>
      <c r="K328" s="2">
        <v>27</v>
      </c>
      <c r="L328" s="2" t="s">
        <v>1281</v>
      </c>
      <c r="M328" s="2" t="s">
        <v>1282</v>
      </c>
      <c r="N328" s="2" t="s">
        <v>648</v>
      </c>
      <c r="Q328" s="1">
        <v>5.47486165612475E+25</v>
      </c>
      <c r="R328" s="2">
        <v>27</v>
      </c>
      <c r="S328" s="2" t="s">
        <v>1795</v>
      </c>
      <c r="T328" s="2" t="s">
        <v>1796</v>
      </c>
      <c r="U328" s="2" t="s">
        <v>648</v>
      </c>
      <c r="X328" s="1">
        <v>4.06981664906299E+25</v>
      </c>
      <c r="Y328" s="2">
        <v>27</v>
      </c>
      <c r="Z328" s="2" t="s">
        <v>2265</v>
      </c>
      <c r="AA328" s="2" t="s">
        <v>864</v>
      </c>
      <c r="AB328" s="2" t="s">
        <v>648</v>
      </c>
    </row>
    <row r="329" spans="3:28">
      <c r="C329" s="1">
        <v>5.0438837404881599E+25</v>
      </c>
      <c r="D329" s="2">
        <v>27</v>
      </c>
      <c r="E329" s="2" t="s">
        <v>651</v>
      </c>
      <c r="F329" s="2" t="s">
        <v>1075</v>
      </c>
      <c r="G329" s="2" t="s">
        <v>652</v>
      </c>
      <c r="J329" s="1">
        <v>3.4934493550645199E+25</v>
      </c>
      <c r="K329" s="2">
        <v>27</v>
      </c>
      <c r="L329" s="2" t="s">
        <v>1283</v>
      </c>
      <c r="M329" s="2" t="s">
        <v>976</v>
      </c>
      <c r="N329" s="2" t="s">
        <v>650</v>
      </c>
      <c r="Q329" s="1">
        <v>4.74409154666863E+25</v>
      </c>
      <c r="R329" s="2">
        <v>27</v>
      </c>
      <c r="S329" s="2" t="s">
        <v>1797</v>
      </c>
      <c r="T329" s="2" t="s">
        <v>1475</v>
      </c>
      <c r="U329" s="2" t="s">
        <v>650</v>
      </c>
      <c r="X329" s="1">
        <v>3.5976380199099801E+25</v>
      </c>
      <c r="Y329" s="2">
        <v>27</v>
      </c>
      <c r="Z329" s="2" t="s">
        <v>2266</v>
      </c>
      <c r="AA329" s="2" t="s">
        <v>1271</v>
      </c>
      <c r="AB329" s="2" t="s">
        <v>650</v>
      </c>
    </row>
    <row r="330" spans="3:28">
      <c r="C330" s="1">
        <v>5.2033963932371897E+25</v>
      </c>
      <c r="D330" s="2">
        <v>27</v>
      </c>
      <c r="E330" s="2" t="s">
        <v>653</v>
      </c>
      <c r="F330" s="2" t="s">
        <v>993</v>
      </c>
      <c r="G330" s="2" t="s">
        <v>654</v>
      </c>
      <c r="J330" s="1">
        <v>3.7072496592138499E+25</v>
      </c>
      <c r="K330" s="2">
        <v>27</v>
      </c>
      <c r="L330" s="2" t="s">
        <v>1284</v>
      </c>
      <c r="M330" s="2" t="s">
        <v>1210</v>
      </c>
      <c r="N330" s="2" t="s">
        <v>652</v>
      </c>
      <c r="Q330" s="1">
        <v>5.3373571846638702E+25</v>
      </c>
      <c r="R330" s="2">
        <v>27</v>
      </c>
      <c r="S330" s="2" t="s">
        <v>1798</v>
      </c>
      <c r="T330" s="2" t="s">
        <v>1515</v>
      </c>
      <c r="U330" s="2" t="s">
        <v>652</v>
      </c>
      <c r="X330" s="1">
        <v>4.0834202533268403E+25</v>
      </c>
      <c r="Y330" s="2">
        <v>27</v>
      </c>
      <c r="Z330" s="2" t="s">
        <v>2267</v>
      </c>
      <c r="AA330" s="2" t="s">
        <v>1200</v>
      </c>
      <c r="AB330" s="2" t="s">
        <v>652</v>
      </c>
    </row>
    <row r="331" spans="3:28">
      <c r="C331" s="1">
        <v>3.9785287129118804E+25</v>
      </c>
      <c r="D331" s="2">
        <v>27</v>
      </c>
      <c r="E331" s="2" t="s">
        <v>655</v>
      </c>
      <c r="F331" s="2" t="s">
        <v>1106</v>
      </c>
      <c r="G331" s="2" t="s">
        <v>656</v>
      </c>
      <c r="J331" s="1">
        <v>3.7095858985646599E+25</v>
      </c>
      <c r="K331" s="2">
        <v>27</v>
      </c>
      <c r="L331" s="2" t="s">
        <v>1285</v>
      </c>
      <c r="M331" s="2" t="s">
        <v>1210</v>
      </c>
      <c r="N331" s="2" t="s">
        <v>654</v>
      </c>
      <c r="Q331" s="1">
        <v>5.3873193230196298E+25</v>
      </c>
      <c r="R331" s="2">
        <v>27</v>
      </c>
      <c r="S331" s="2" t="s">
        <v>1799</v>
      </c>
      <c r="T331" s="2" t="s">
        <v>1657</v>
      </c>
      <c r="U331" s="2" t="s">
        <v>654</v>
      </c>
      <c r="X331" s="1">
        <v>4.1212622637809997E+25</v>
      </c>
      <c r="Y331" s="2">
        <v>27</v>
      </c>
      <c r="Z331" s="2" t="s">
        <v>2268</v>
      </c>
      <c r="AA331" s="2" t="s">
        <v>941</v>
      </c>
      <c r="AB331" s="2" t="s">
        <v>654</v>
      </c>
    </row>
    <row r="332" spans="3:28">
      <c r="C332" s="1">
        <v>6.4847724186921997E+25</v>
      </c>
      <c r="D332" s="2">
        <v>27</v>
      </c>
      <c r="E332" s="2" t="s">
        <v>657</v>
      </c>
      <c r="F332" s="2" t="s">
        <v>1909</v>
      </c>
      <c r="G332" s="2" t="s">
        <v>658</v>
      </c>
      <c r="J332" s="1">
        <v>2.90193886265987E+25</v>
      </c>
      <c r="K332" s="2">
        <v>27</v>
      </c>
      <c r="L332" s="2" t="s">
        <v>1286</v>
      </c>
      <c r="M332" s="2" t="s">
        <v>1287</v>
      </c>
      <c r="N332" s="2" t="s">
        <v>656</v>
      </c>
      <c r="Q332" s="1">
        <v>4.3234268682925403E+25</v>
      </c>
      <c r="R332" s="2">
        <v>27</v>
      </c>
      <c r="S332" s="2" t="s">
        <v>1800</v>
      </c>
      <c r="T332" s="2" t="s">
        <v>953</v>
      </c>
      <c r="U332" s="2" t="s">
        <v>656</v>
      </c>
      <c r="X332" s="1">
        <v>3.2964309515594802E+25</v>
      </c>
      <c r="Y332" s="2">
        <v>27</v>
      </c>
      <c r="Z332" s="2" t="s">
        <v>2269</v>
      </c>
      <c r="AA332" s="2" t="s">
        <v>1012</v>
      </c>
      <c r="AB332" s="2" t="s">
        <v>656</v>
      </c>
    </row>
    <row r="333" spans="3:28">
      <c r="C333" s="1">
        <v>4.87769813588885E+25</v>
      </c>
      <c r="D333" s="2">
        <v>27</v>
      </c>
      <c r="E333" s="2" t="s">
        <v>659</v>
      </c>
      <c r="F333" s="2" t="s">
        <v>1780</v>
      </c>
      <c r="G333" s="2" t="s">
        <v>660</v>
      </c>
      <c r="J333" s="1">
        <v>4.9073256395160099E+25</v>
      </c>
      <c r="K333" s="2">
        <v>27</v>
      </c>
      <c r="L333" s="2" t="s">
        <v>1288</v>
      </c>
      <c r="M333" s="2" t="s">
        <v>1001</v>
      </c>
      <c r="N333" s="2" t="s">
        <v>658</v>
      </c>
      <c r="Q333" s="1">
        <v>6.1467198502622499E+25</v>
      </c>
      <c r="R333" s="2">
        <v>27</v>
      </c>
      <c r="S333" s="2" t="s">
        <v>1801</v>
      </c>
      <c r="T333" s="2" t="s">
        <v>1766</v>
      </c>
      <c r="U333" s="2" t="s">
        <v>658</v>
      </c>
      <c r="X333" s="1">
        <v>4.6626818460117801E+25</v>
      </c>
      <c r="Y333" s="2">
        <v>27</v>
      </c>
      <c r="Z333" s="2" t="s">
        <v>2270</v>
      </c>
      <c r="AA333" s="2" t="s">
        <v>951</v>
      </c>
      <c r="AB333" s="2" t="s">
        <v>658</v>
      </c>
    </row>
    <row r="334" spans="3:28">
      <c r="C334" s="1">
        <v>5.7863056164476602E+25</v>
      </c>
      <c r="D334" s="2">
        <v>27</v>
      </c>
      <c r="E334" s="2" t="s">
        <v>661</v>
      </c>
      <c r="F334" s="2" t="s">
        <v>1134</v>
      </c>
      <c r="G334" s="2" t="s">
        <v>662</v>
      </c>
      <c r="J334" s="1">
        <v>3.75783790791499E+25</v>
      </c>
      <c r="K334" s="2">
        <v>27</v>
      </c>
      <c r="L334" s="2" t="s">
        <v>1289</v>
      </c>
      <c r="M334" s="2" t="s">
        <v>1290</v>
      </c>
      <c r="N334" s="2" t="s">
        <v>660</v>
      </c>
      <c r="Q334" s="1">
        <v>4.9678594823099997E+25</v>
      </c>
      <c r="R334" s="2">
        <v>27</v>
      </c>
      <c r="S334" s="2" t="s">
        <v>1802</v>
      </c>
      <c r="T334" s="2" t="s">
        <v>1469</v>
      </c>
      <c r="U334" s="2" t="s">
        <v>660</v>
      </c>
      <c r="X334" s="1">
        <v>3.7553967948316399E+25</v>
      </c>
      <c r="Y334" s="2">
        <v>27</v>
      </c>
      <c r="Z334" s="2" t="s">
        <v>2271</v>
      </c>
      <c r="AA334" s="2" t="s">
        <v>1290</v>
      </c>
      <c r="AB334" s="2" t="s">
        <v>660</v>
      </c>
    </row>
    <row r="335" spans="3:28">
      <c r="C335" s="1">
        <v>7.6316968398850903E+25</v>
      </c>
      <c r="D335" s="2">
        <v>27</v>
      </c>
      <c r="E335" s="2" t="s">
        <v>663</v>
      </c>
      <c r="F335" s="2" t="s">
        <v>1910</v>
      </c>
      <c r="G335" s="2" t="s">
        <v>664</v>
      </c>
      <c r="J335" s="1">
        <v>4.4545690449506201E+25</v>
      </c>
      <c r="K335" s="2">
        <v>27</v>
      </c>
      <c r="L335" s="2" t="s">
        <v>1291</v>
      </c>
      <c r="M335" s="2" t="s">
        <v>1174</v>
      </c>
      <c r="N335" s="2" t="s">
        <v>662</v>
      </c>
      <c r="Q335" s="1">
        <v>5.2143745582103196E+25</v>
      </c>
      <c r="R335" s="2">
        <v>27</v>
      </c>
      <c r="S335" s="2" t="s">
        <v>1803</v>
      </c>
      <c r="T335" s="2" t="s">
        <v>1571</v>
      </c>
      <c r="U335" s="2" t="s">
        <v>662</v>
      </c>
      <c r="X335" s="1">
        <v>3.8869794600528599E+25</v>
      </c>
      <c r="Y335" s="2">
        <v>27</v>
      </c>
      <c r="Z335" s="2" t="s">
        <v>2272</v>
      </c>
      <c r="AA335" s="2" t="s">
        <v>1266</v>
      </c>
      <c r="AB335" s="2" t="s">
        <v>662</v>
      </c>
    </row>
    <row r="336" spans="3:28">
      <c r="C336" s="1">
        <v>5.3130814273912297E+25</v>
      </c>
      <c r="D336" s="2">
        <v>27</v>
      </c>
      <c r="E336" s="2" t="s">
        <v>665</v>
      </c>
      <c r="F336" s="2" t="s">
        <v>1911</v>
      </c>
      <c r="G336" s="2" t="s">
        <v>666</v>
      </c>
      <c r="J336" s="1">
        <v>6.2575493904342501E+25</v>
      </c>
      <c r="K336" s="2">
        <v>27</v>
      </c>
      <c r="L336" s="2" t="s">
        <v>1292</v>
      </c>
      <c r="M336" s="2" t="s">
        <v>1293</v>
      </c>
      <c r="N336" s="2" t="s">
        <v>664</v>
      </c>
      <c r="Q336" s="1">
        <v>4.8691733576624002E+25</v>
      </c>
      <c r="R336" s="2">
        <v>27</v>
      </c>
      <c r="S336" s="2" t="s">
        <v>1804</v>
      </c>
      <c r="T336" s="2" t="s">
        <v>1100</v>
      </c>
      <c r="U336" s="2" t="s">
        <v>664</v>
      </c>
      <c r="X336" s="1">
        <v>3.6031422274130198E+25</v>
      </c>
      <c r="Y336" s="2">
        <v>27</v>
      </c>
      <c r="Z336" s="2" t="s">
        <v>2273</v>
      </c>
      <c r="AA336" s="2" t="s">
        <v>1271</v>
      </c>
      <c r="AB336" s="2" t="s">
        <v>664</v>
      </c>
    </row>
    <row r="337" spans="3:28">
      <c r="C337" s="1">
        <v>5.52962369190863E+25</v>
      </c>
      <c r="D337" s="2">
        <v>27</v>
      </c>
      <c r="E337" s="2" t="s">
        <v>667</v>
      </c>
      <c r="F337" s="2" t="s">
        <v>1535</v>
      </c>
      <c r="G337" s="2" t="s">
        <v>668</v>
      </c>
      <c r="J337" s="1">
        <v>4.0365617246218303E+25</v>
      </c>
      <c r="K337" s="2">
        <v>27</v>
      </c>
      <c r="L337" s="2" t="s">
        <v>1294</v>
      </c>
      <c r="M337" s="2" t="s">
        <v>1295</v>
      </c>
      <c r="N337" s="2" t="s">
        <v>666</v>
      </c>
      <c r="Q337" s="1">
        <v>4.8854072764113002E+25</v>
      </c>
      <c r="R337" s="2">
        <v>27</v>
      </c>
      <c r="S337" s="2" t="s">
        <v>1805</v>
      </c>
      <c r="T337" s="2" t="s">
        <v>1028</v>
      </c>
      <c r="U337" s="2" t="s">
        <v>666</v>
      </c>
      <c r="X337" s="1">
        <v>3.6210041349256802E+25</v>
      </c>
      <c r="Y337" s="2">
        <v>27</v>
      </c>
      <c r="Z337" s="2" t="s">
        <v>2274</v>
      </c>
      <c r="AA337" s="2" t="s">
        <v>1217</v>
      </c>
      <c r="AB337" s="2" t="s">
        <v>666</v>
      </c>
    </row>
    <row r="338" spans="3:28">
      <c r="C338" s="1">
        <v>4.6128096720747898E+25</v>
      </c>
      <c r="D338" s="2">
        <v>27</v>
      </c>
      <c r="E338" s="2" t="s">
        <v>669</v>
      </c>
      <c r="F338" s="2" t="s">
        <v>1447</v>
      </c>
      <c r="G338" s="2" t="s">
        <v>670</v>
      </c>
      <c r="J338" s="1">
        <v>4.0992148637247302E+25</v>
      </c>
      <c r="K338" s="2">
        <v>27</v>
      </c>
      <c r="L338" s="2" t="s">
        <v>1296</v>
      </c>
      <c r="M338" s="2" t="s">
        <v>1297</v>
      </c>
      <c r="N338" s="2" t="s">
        <v>668</v>
      </c>
      <c r="Q338" s="1">
        <v>5.1239802002133403E+25</v>
      </c>
      <c r="R338" s="2">
        <v>27</v>
      </c>
      <c r="S338" s="2" t="s">
        <v>1806</v>
      </c>
      <c r="T338" s="2" t="s">
        <v>1453</v>
      </c>
      <c r="U338" s="2" t="s">
        <v>668</v>
      </c>
      <c r="X338" s="1">
        <v>3.7214076549989E+25</v>
      </c>
      <c r="Y338" s="2">
        <v>27</v>
      </c>
      <c r="Z338" s="2" t="s">
        <v>2275</v>
      </c>
      <c r="AA338" s="2" t="s">
        <v>1161</v>
      </c>
      <c r="AB338" s="2" t="s">
        <v>668</v>
      </c>
    </row>
    <row r="339" spans="3:28">
      <c r="C339" s="1">
        <v>4.2637881419686498E+25</v>
      </c>
      <c r="D339" s="2">
        <v>27</v>
      </c>
      <c r="E339" s="2" t="s">
        <v>671</v>
      </c>
      <c r="F339" s="2" t="s">
        <v>1912</v>
      </c>
      <c r="G339" s="2" t="s">
        <v>672</v>
      </c>
      <c r="J339" s="1">
        <v>3.14339621180911E+25</v>
      </c>
      <c r="K339" s="2">
        <v>27</v>
      </c>
      <c r="L339" s="2" t="s">
        <v>1298</v>
      </c>
      <c r="M339" s="2" t="s">
        <v>1185</v>
      </c>
      <c r="N339" s="2" t="s">
        <v>670</v>
      </c>
      <c r="Q339" s="1">
        <v>4.90695355503389E+25</v>
      </c>
      <c r="R339" s="2">
        <v>27</v>
      </c>
      <c r="S339" s="2" t="s">
        <v>1807</v>
      </c>
      <c r="T339" s="2" t="s">
        <v>1001</v>
      </c>
      <c r="U339" s="2" t="s">
        <v>670</v>
      </c>
      <c r="X339" s="1">
        <v>3.4567355586899801E+25</v>
      </c>
      <c r="Y339" s="2">
        <v>27</v>
      </c>
      <c r="Z339" s="2" t="s">
        <v>2276</v>
      </c>
      <c r="AA339" s="2" t="s">
        <v>1846</v>
      </c>
      <c r="AB339" s="2" t="s">
        <v>670</v>
      </c>
    </row>
    <row r="340" spans="3:28">
      <c r="C340" s="1">
        <v>4.69716277238685E+25</v>
      </c>
      <c r="D340" s="2">
        <v>27</v>
      </c>
      <c r="E340" s="2" t="s">
        <v>673</v>
      </c>
      <c r="F340" s="2" t="s">
        <v>1838</v>
      </c>
      <c r="G340" s="2" t="s">
        <v>674</v>
      </c>
      <c r="J340" s="1">
        <v>2.7840020492783199E+25</v>
      </c>
      <c r="K340" s="2">
        <v>27</v>
      </c>
      <c r="L340" s="2" t="s">
        <v>1299</v>
      </c>
      <c r="M340" s="2" t="s">
        <v>1300</v>
      </c>
      <c r="N340" s="2" t="s">
        <v>672</v>
      </c>
      <c r="Q340" s="1">
        <v>4.4723129037275502E+25</v>
      </c>
      <c r="R340" s="2">
        <v>27</v>
      </c>
      <c r="S340" s="2" t="s">
        <v>1808</v>
      </c>
      <c r="T340" s="2" t="s">
        <v>1482</v>
      </c>
      <c r="U340" s="2" t="s">
        <v>672</v>
      </c>
      <c r="X340" s="1">
        <v>3.1278731351334801E+25</v>
      </c>
      <c r="Y340" s="2">
        <v>27</v>
      </c>
      <c r="Z340" s="2" t="s">
        <v>2277</v>
      </c>
      <c r="AA340" s="2" t="s">
        <v>986</v>
      </c>
      <c r="AB340" s="2" t="s">
        <v>672</v>
      </c>
    </row>
    <row r="341" spans="3:28">
      <c r="C341" s="1">
        <v>4.3858288753818504E+25</v>
      </c>
      <c r="D341" s="2">
        <v>27</v>
      </c>
      <c r="E341" s="2" t="s">
        <v>675</v>
      </c>
      <c r="F341" s="2" t="s">
        <v>1493</v>
      </c>
      <c r="G341" s="2" t="s">
        <v>676</v>
      </c>
      <c r="J341" s="1">
        <v>3.0943631983316001E+25</v>
      </c>
      <c r="K341" s="2">
        <v>27</v>
      </c>
      <c r="L341" s="2" t="s">
        <v>1301</v>
      </c>
      <c r="M341" s="2" t="s">
        <v>840</v>
      </c>
      <c r="N341" s="2" t="s">
        <v>674</v>
      </c>
      <c r="Q341" s="1">
        <v>5.1538115129691704E+25</v>
      </c>
      <c r="R341" s="2">
        <v>27</v>
      </c>
      <c r="S341" s="2" t="s">
        <v>1809</v>
      </c>
      <c r="T341" s="2" t="s">
        <v>1696</v>
      </c>
      <c r="U341" s="2" t="s">
        <v>674</v>
      </c>
      <c r="X341" s="1">
        <v>3.60833375513848E+25</v>
      </c>
      <c r="Y341" s="2">
        <v>27</v>
      </c>
      <c r="Z341" s="2" t="s">
        <v>2278</v>
      </c>
      <c r="AA341" s="2" t="s">
        <v>862</v>
      </c>
      <c r="AB341" s="2" t="s">
        <v>674</v>
      </c>
    </row>
    <row r="342" spans="3:28">
      <c r="C342" s="1">
        <v>5.0005043747372697E+25</v>
      </c>
      <c r="D342" s="2">
        <v>27</v>
      </c>
      <c r="E342" s="2" t="s">
        <v>677</v>
      </c>
      <c r="F342" s="2" t="s">
        <v>1899</v>
      </c>
      <c r="G342" s="2" t="s">
        <v>678</v>
      </c>
      <c r="J342" s="1">
        <v>3.03993893174468E+25</v>
      </c>
      <c r="K342" s="2">
        <v>27</v>
      </c>
      <c r="L342" s="2" t="s">
        <v>1302</v>
      </c>
      <c r="M342" s="2" t="s">
        <v>1222</v>
      </c>
      <c r="N342" s="2" t="s">
        <v>676</v>
      </c>
      <c r="Q342" s="1">
        <v>4.4054156753139297E+25</v>
      </c>
      <c r="R342" s="2">
        <v>27</v>
      </c>
      <c r="S342" s="2" t="s">
        <v>1810</v>
      </c>
      <c r="T342" s="2" t="s">
        <v>1103</v>
      </c>
      <c r="U342" s="2" t="s">
        <v>676</v>
      </c>
      <c r="X342" s="1">
        <v>3.0340762867111399E+25</v>
      </c>
      <c r="Y342" s="2">
        <v>27</v>
      </c>
      <c r="Z342" s="2" t="s">
        <v>2279</v>
      </c>
      <c r="AA342" s="2" t="s">
        <v>1179</v>
      </c>
      <c r="AB342" s="2" t="s">
        <v>676</v>
      </c>
    </row>
    <row r="343" spans="3:28">
      <c r="C343" s="1">
        <v>4.0455353535833301E+25</v>
      </c>
      <c r="D343" s="2">
        <v>27</v>
      </c>
      <c r="E343" s="2" t="s">
        <v>679</v>
      </c>
      <c r="F343" s="2" t="s">
        <v>1253</v>
      </c>
      <c r="G343" s="2" t="s">
        <v>680</v>
      </c>
      <c r="J343" s="1">
        <v>3.5565627835810199E+25</v>
      </c>
      <c r="K343" s="2">
        <v>27</v>
      </c>
      <c r="L343" s="2" t="s">
        <v>1303</v>
      </c>
      <c r="M343" s="2" t="s">
        <v>1187</v>
      </c>
      <c r="N343" s="2" t="s">
        <v>678</v>
      </c>
      <c r="Q343" s="1">
        <v>4.8096840480279397E+25</v>
      </c>
      <c r="R343" s="2">
        <v>27</v>
      </c>
      <c r="S343" s="2" t="s">
        <v>1811</v>
      </c>
      <c r="T343" s="2" t="s">
        <v>1096</v>
      </c>
      <c r="U343" s="2" t="s">
        <v>678</v>
      </c>
      <c r="X343" s="1">
        <v>3.2505143540801401E+25</v>
      </c>
      <c r="Y343" s="2">
        <v>27</v>
      </c>
      <c r="Z343" s="2" t="s">
        <v>2280</v>
      </c>
      <c r="AA343" s="2" t="s">
        <v>958</v>
      </c>
      <c r="AB343" s="2" t="s">
        <v>678</v>
      </c>
    </row>
    <row r="344" spans="3:28">
      <c r="C344" s="1">
        <v>4.33570740503515E+25</v>
      </c>
      <c r="D344" s="2">
        <v>27</v>
      </c>
      <c r="E344" s="2" t="s">
        <v>681</v>
      </c>
      <c r="F344" s="2" t="s">
        <v>1824</v>
      </c>
      <c r="G344" s="2" t="s">
        <v>682</v>
      </c>
      <c r="J344" s="1">
        <v>2.3181040722346798E+25</v>
      </c>
      <c r="K344" s="2">
        <v>27</v>
      </c>
      <c r="L344" s="2" t="s">
        <v>1304</v>
      </c>
      <c r="M344" s="2" t="s">
        <v>833</v>
      </c>
      <c r="N344" s="2" t="s">
        <v>680</v>
      </c>
      <c r="Q344" s="1">
        <v>4.7280547791565596E+25</v>
      </c>
      <c r="R344" s="2">
        <v>27</v>
      </c>
      <c r="S344" s="2" t="s">
        <v>1812</v>
      </c>
      <c r="T344" s="2" t="s">
        <v>1813</v>
      </c>
      <c r="U344" s="2" t="s">
        <v>680</v>
      </c>
      <c r="X344" s="1">
        <v>3.1563012481780299E+25</v>
      </c>
      <c r="Y344" s="2">
        <v>27</v>
      </c>
      <c r="Z344" s="2" t="s">
        <v>2281</v>
      </c>
      <c r="AA344" s="2" t="s">
        <v>932</v>
      </c>
      <c r="AB344" s="2" t="s">
        <v>680</v>
      </c>
    </row>
    <row r="345" spans="3:28">
      <c r="C345" s="1">
        <v>3.8031105875113298E+25</v>
      </c>
      <c r="D345" s="2">
        <v>27</v>
      </c>
      <c r="E345" s="2" t="s">
        <v>683</v>
      </c>
      <c r="F345" s="2" t="s">
        <v>1232</v>
      </c>
      <c r="G345" s="2" t="s">
        <v>684</v>
      </c>
      <c r="J345" s="1">
        <v>2.4335713998665101E+25</v>
      </c>
      <c r="K345" s="2">
        <v>27</v>
      </c>
      <c r="L345" s="2" t="s">
        <v>1305</v>
      </c>
      <c r="M345" s="2" t="s">
        <v>797</v>
      </c>
      <c r="N345" s="2" t="s">
        <v>682</v>
      </c>
      <c r="Q345" s="1">
        <v>5.1200857570624096E+25</v>
      </c>
      <c r="R345" s="2">
        <v>27</v>
      </c>
      <c r="S345" s="2" t="s">
        <v>1814</v>
      </c>
      <c r="T345" s="2" t="s">
        <v>1453</v>
      </c>
      <c r="U345" s="2" t="s">
        <v>682</v>
      </c>
      <c r="X345" s="1">
        <v>3.3037122191097901E+25</v>
      </c>
      <c r="Y345" s="2">
        <v>27</v>
      </c>
      <c r="Z345" s="2" t="s">
        <v>2282</v>
      </c>
      <c r="AA345" s="2" t="s">
        <v>1012</v>
      </c>
      <c r="AB345" s="2" t="s">
        <v>682</v>
      </c>
    </row>
    <row r="346" spans="3:28">
      <c r="C346" s="1">
        <v>4.38122548752535E+25</v>
      </c>
      <c r="D346" s="2">
        <v>27</v>
      </c>
      <c r="E346" s="2" t="s">
        <v>685</v>
      </c>
      <c r="F346" s="2" t="s">
        <v>1169</v>
      </c>
      <c r="G346" s="2" t="s">
        <v>686</v>
      </c>
      <c r="J346" s="1">
        <v>2.0941309149650701E+25</v>
      </c>
      <c r="K346" s="2">
        <v>27</v>
      </c>
      <c r="L346" s="2" t="s">
        <v>1306</v>
      </c>
      <c r="M346" s="2" t="s">
        <v>1307</v>
      </c>
      <c r="N346" s="2" t="s">
        <v>684</v>
      </c>
      <c r="Q346" s="1">
        <v>4.4853275223643297E+25</v>
      </c>
      <c r="R346" s="2">
        <v>27</v>
      </c>
      <c r="S346" s="2" t="s">
        <v>1815</v>
      </c>
      <c r="T346" s="2" t="s">
        <v>1108</v>
      </c>
      <c r="U346" s="2" t="s">
        <v>684</v>
      </c>
      <c r="X346" s="1">
        <v>2.8780651150836702E+25</v>
      </c>
      <c r="Y346" s="2">
        <v>27</v>
      </c>
      <c r="Z346" s="2" t="s">
        <v>2283</v>
      </c>
      <c r="AA346" s="2" t="s">
        <v>1992</v>
      </c>
      <c r="AB346" s="2" t="s">
        <v>684</v>
      </c>
    </row>
    <row r="347" spans="3:28">
      <c r="C347" s="1">
        <v>4.6419594399609003E+25</v>
      </c>
      <c r="D347" s="2">
        <v>27</v>
      </c>
      <c r="E347" s="2" t="s">
        <v>687</v>
      </c>
      <c r="F347" s="2" t="s">
        <v>1517</v>
      </c>
      <c r="G347" s="2" t="s">
        <v>688</v>
      </c>
      <c r="J347" s="1">
        <v>2.4632282884013301E+25</v>
      </c>
      <c r="K347" s="2">
        <v>27</v>
      </c>
      <c r="L347" s="2" t="s">
        <v>1308</v>
      </c>
      <c r="M347" s="2" t="s">
        <v>1309</v>
      </c>
      <c r="N347" s="2" t="s">
        <v>686</v>
      </c>
      <c r="Q347" s="1">
        <v>4.7795422323551101E+25</v>
      </c>
      <c r="R347" s="2">
        <v>27</v>
      </c>
      <c r="S347" s="2" t="s">
        <v>1816</v>
      </c>
      <c r="T347" s="2" t="s">
        <v>1153</v>
      </c>
      <c r="U347" s="2" t="s">
        <v>686</v>
      </c>
      <c r="X347" s="1">
        <v>3.0280647868559698E+25</v>
      </c>
      <c r="Y347" s="2">
        <v>27</v>
      </c>
      <c r="Z347" s="2" t="s">
        <v>2284</v>
      </c>
      <c r="AA347" s="2" t="s">
        <v>1179</v>
      </c>
      <c r="AB347" s="2" t="s">
        <v>686</v>
      </c>
    </row>
    <row r="348" spans="3:28">
      <c r="C348" s="1">
        <v>4.0305683956714398E+25</v>
      </c>
      <c r="D348" s="2">
        <v>27</v>
      </c>
      <c r="E348" s="2" t="s">
        <v>689</v>
      </c>
      <c r="F348" s="2" t="s">
        <v>1023</v>
      </c>
      <c r="G348" s="2" t="s">
        <v>690</v>
      </c>
      <c r="J348" s="1">
        <v>2.6969565301285301E+25</v>
      </c>
      <c r="K348" s="2">
        <v>27</v>
      </c>
      <c r="L348" s="2" t="s">
        <v>1310</v>
      </c>
      <c r="M348" s="2" t="s">
        <v>907</v>
      </c>
      <c r="N348" s="2" t="s">
        <v>688</v>
      </c>
      <c r="Q348" s="1">
        <v>4.96304507873736E+25</v>
      </c>
      <c r="R348" s="2">
        <v>27</v>
      </c>
      <c r="S348" s="2" t="s">
        <v>1817</v>
      </c>
      <c r="T348" s="2" t="s">
        <v>1539</v>
      </c>
      <c r="U348" s="2" t="s">
        <v>688</v>
      </c>
      <c r="X348" s="1">
        <v>3.1304424300485601E+25</v>
      </c>
      <c r="Y348" s="2">
        <v>27</v>
      </c>
      <c r="Z348" s="2" t="s">
        <v>2285</v>
      </c>
      <c r="AA348" s="2" t="s">
        <v>986</v>
      </c>
      <c r="AB348" s="2" t="s">
        <v>688</v>
      </c>
    </row>
    <row r="349" spans="3:28">
      <c r="C349" s="1">
        <v>3.7206485568951498E+25</v>
      </c>
      <c r="D349" s="2">
        <v>27</v>
      </c>
      <c r="E349" s="2" t="s">
        <v>691</v>
      </c>
      <c r="F349" s="2" t="s">
        <v>1161</v>
      </c>
      <c r="G349" s="2" t="s">
        <v>692</v>
      </c>
      <c r="J349" s="1">
        <v>2.2518243188823301E+25</v>
      </c>
      <c r="K349" s="2">
        <v>27</v>
      </c>
      <c r="L349" s="2" t="s">
        <v>1311</v>
      </c>
      <c r="M349" s="2" t="s">
        <v>1312</v>
      </c>
      <c r="N349" s="2" t="s">
        <v>690</v>
      </c>
      <c r="Q349" s="1">
        <v>4.5579362458130201E+25</v>
      </c>
      <c r="R349" s="2">
        <v>27</v>
      </c>
      <c r="S349" s="2" t="s">
        <v>1818</v>
      </c>
      <c r="T349" s="2" t="s">
        <v>1521</v>
      </c>
      <c r="U349" s="2" t="s">
        <v>690</v>
      </c>
      <c r="X349" s="1">
        <v>2.8814326484494402E+25</v>
      </c>
      <c r="Y349" s="2">
        <v>27</v>
      </c>
      <c r="Z349" s="2" t="s">
        <v>2286</v>
      </c>
      <c r="AA349" s="2" t="s">
        <v>1992</v>
      </c>
      <c r="AB349" s="2" t="s">
        <v>690</v>
      </c>
    </row>
    <row r="350" spans="3:28">
      <c r="C350" s="1">
        <v>3.82555731933746E+25</v>
      </c>
      <c r="D350" s="2">
        <v>27</v>
      </c>
      <c r="E350" s="2" t="s">
        <v>693</v>
      </c>
      <c r="F350" s="2" t="s">
        <v>1053</v>
      </c>
      <c r="G350" s="2" t="s">
        <v>694</v>
      </c>
      <c r="J350" s="1">
        <v>1.9386395338120201E+25</v>
      </c>
      <c r="K350" s="2">
        <v>27</v>
      </c>
      <c r="L350" s="2" t="s">
        <v>1313</v>
      </c>
      <c r="M350" s="2" t="s">
        <v>830</v>
      </c>
      <c r="N350" s="2" t="s">
        <v>692</v>
      </c>
      <c r="Q350" s="1">
        <v>4.6546441712958699E+25</v>
      </c>
      <c r="R350" s="2">
        <v>27</v>
      </c>
      <c r="S350" s="2" t="s">
        <v>1819</v>
      </c>
      <c r="T350" s="2" t="s">
        <v>1084</v>
      </c>
      <c r="U350" s="2" t="s">
        <v>692</v>
      </c>
      <c r="X350" s="1">
        <v>2.8871646531435401E+25</v>
      </c>
      <c r="Y350" s="2">
        <v>27</v>
      </c>
      <c r="Z350" s="2" t="s">
        <v>2287</v>
      </c>
      <c r="AA350" s="2" t="s">
        <v>2288</v>
      </c>
      <c r="AB350" s="2" t="s">
        <v>692</v>
      </c>
    </row>
    <row r="351" spans="3:28">
      <c r="C351" s="1">
        <v>4.0593433638462797E+25</v>
      </c>
      <c r="D351" s="2">
        <v>27</v>
      </c>
      <c r="E351" s="2" t="s">
        <v>695</v>
      </c>
      <c r="F351" s="2" t="s">
        <v>1035</v>
      </c>
      <c r="G351" s="2" t="s">
        <v>696</v>
      </c>
      <c r="J351" s="1">
        <v>1.9594596831523298E+25</v>
      </c>
      <c r="K351" s="2">
        <v>27</v>
      </c>
      <c r="L351" s="2" t="s">
        <v>1314</v>
      </c>
      <c r="M351" s="2" t="s">
        <v>1315</v>
      </c>
      <c r="N351" s="2" t="s">
        <v>694</v>
      </c>
      <c r="Q351" s="1">
        <v>4.5324871733950402E+25</v>
      </c>
      <c r="R351" s="2">
        <v>27</v>
      </c>
      <c r="S351" s="2" t="s">
        <v>1820</v>
      </c>
      <c r="T351" s="2" t="s">
        <v>1451</v>
      </c>
      <c r="U351" s="2" t="s">
        <v>694</v>
      </c>
      <c r="X351" s="1">
        <v>2.8072894524873699E+25</v>
      </c>
      <c r="Y351" s="2">
        <v>27</v>
      </c>
      <c r="Z351" s="2" t="s">
        <v>2289</v>
      </c>
      <c r="AA351" s="2" t="s">
        <v>1381</v>
      </c>
      <c r="AB351" s="2" t="s">
        <v>694</v>
      </c>
    </row>
    <row r="352" spans="3:28">
      <c r="C352" s="1">
        <v>3.7630219548923199E+25</v>
      </c>
      <c r="D352" s="2">
        <v>27</v>
      </c>
      <c r="E352" s="2" t="s">
        <v>697</v>
      </c>
      <c r="F352" s="2" t="s">
        <v>1290</v>
      </c>
      <c r="G352" s="2" t="s">
        <v>698</v>
      </c>
      <c r="J352" s="1">
        <v>2.0840890185334801E+25</v>
      </c>
      <c r="K352" s="2">
        <v>27</v>
      </c>
      <c r="L352" s="2" t="s">
        <v>1316</v>
      </c>
      <c r="M352" s="2" t="s">
        <v>1317</v>
      </c>
      <c r="N352" s="2" t="s">
        <v>696</v>
      </c>
      <c r="Q352" s="1">
        <v>4.74518324627079E+25</v>
      </c>
      <c r="R352" s="2">
        <v>27</v>
      </c>
      <c r="S352" s="2" t="s">
        <v>1821</v>
      </c>
      <c r="T352" s="2" t="s">
        <v>1062</v>
      </c>
      <c r="U352" s="2" t="s">
        <v>696</v>
      </c>
      <c r="X352" s="1">
        <v>2.9465745501991299E+25</v>
      </c>
      <c r="Y352" s="2">
        <v>27</v>
      </c>
      <c r="Z352" s="2" t="s">
        <v>2290</v>
      </c>
      <c r="AA352" s="2" t="s">
        <v>901</v>
      </c>
      <c r="AB352" s="2" t="s">
        <v>696</v>
      </c>
    </row>
    <row r="353" spans="3:28">
      <c r="C353" s="1">
        <v>4.1818581293074597E+25</v>
      </c>
      <c r="D353" s="2">
        <v>27</v>
      </c>
      <c r="E353" s="2" t="s">
        <v>699</v>
      </c>
      <c r="F353" s="2" t="s">
        <v>1249</v>
      </c>
      <c r="G353" s="2" t="s">
        <v>700</v>
      </c>
      <c r="J353" s="1">
        <v>1.9996761226757902E+25</v>
      </c>
      <c r="K353" s="2">
        <v>27</v>
      </c>
      <c r="L353" s="2" t="s">
        <v>1318</v>
      </c>
      <c r="M353" s="2" t="s">
        <v>744</v>
      </c>
      <c r="N353" s="2" t="s">
        <v>698</v>
      </c>
      <c r="Q353" s="1">
        <v>4.6835934057255201E+25</v>
      </c>
      <c r="R353" s="2">
        <v>27</v>
      </c>
      <c r="S353" s="2" t="s">
        <v>1822</v>
      </c>
      <c r="T353" s="2" t="s">
        <v>1764</v>
      </c>
      <c r="U353" s="2" t="s">
        <v>698</v>
      </c>
      <c r="X353" s="1">
        <v>2.9041329247552402E+25</v>
      </c>
      <c r="Y353" s="2">
        <v>27</v>
      </c>
      <c r="Z353" s="2" t="s">
        <v>2291</v>
      </c>
      <c r="AA353" s="2" t="s">
        <v>1287</v>
      </c>
      <c r="AB353" s="2" t="s">
        <v>698</v>
      </c>
    </row>
    <row r="354" spans="3:28">
      <c r="C354" s="1">
        <v>4.3508768128025004E+25</v>
      </c>
      <c r="D354" s="2">
        <v>27</v>
      </c>
      <c r="E354" s="2" t="s">
        <v>701</v>
      </c>
      <c r="F354" s="2" t="s">
        <v>1126</v>
      </c>
      <c r="G354" s="2" t="s">
        <v>702</v>
      </c>
      <c r="J354" s="1">
        <v>2.3045031720257499E+25</v>
      </c>
      <c r="K354" s="2">
        <v>27</v>
      </c>
      <c r="L354" s="2" t="s">
        <v>1319</v>
      </c>
      <c r="M354" s="2" t="s">
        <v>927</v>
      </c>
      <c r="N354" s="2" t="s">
        <v>700</v>
      </c>
      <c r="Q354" s="1">
        <v>4.3355547169324299E+25</v>
      </c>
      <c r="R354" s="2">
        <v>27</v>
      </c>
      <c r="S354" s="2" t="s">
        <v>1823</v>
      </c>
      <c r="T354" s="2" t="s">
        <v>1824</v>
      </c>
      <c r="U354" s="2" t="s">
        <v>700</v>
      </c>
      <c r="X354" s="1">
        <v>2.6181145746010601E+25</v>
      </c>
      <c r="Y354" s="2">
        <v>27</v>
      </c>
      <c r="Z354" s="2" t="s">
        <v>2292</v>
      </c>
      <c r="AA354" s="2" t="s">
        <v>1328</v>
      </c>
      <c r="AB354" s="2" t="s">
        <v>700</v>
      </c>
    </row>
    <row r="355" spans="3:28">
      <c r="C355" s="1">
        <v>4.1272461343190196E+25</v>
      </c>
      <c r="D355" s="2">
        <v>27</v>
      </c>
      <c r="E355" s="2" t="s">
        <v>703</v>
      </c>
      <c r="F355" s="2" t="s">
        <v>1417</v>
      </c>
      <c r="G355" s="2" t="s">
        <v>704</v>
      </c>
      <c r="J355" s="1">
        <v>2.5069114575982799E+25</v>
      </c>
      <c r="K355" s="2">
        <v>27</v>
      </c>
      <c r="L355" s="2" t="s">
        <v>1320</v>
      </c>
      <c r="M355" s="2" t="s">
        <v>910</v>
      </c>
      <c r="N355" s="2" t="s">
        <v>702</v>
      </c>
      <c r="Q355" s="1">
        <v>4.1999556619797101E+25</v>
      </c>
      <c r="R355" s="2">
        <v>27</v>
      </c>
      <c r="S355" s="2" t="s">
        <v>1825</v>
      </c>
      <c r="T355" s="2" t="s">
        <v>1155</v>
      </c>
      <c r="U355" s="2" t="s">
        <v>702</v>
      </c>
      <c r="X355" s="1">
        <v>2.3502963862854301E+25</v>
      </c>
      <c r="Y355" s="2">
        <v>27</v>
      </c>
      <c r="Z355" s="2" t="s">
        <v>2293</v>
      </c>
      <c r="AA355" s="2" t="s">
        <v>2294</v>
      </c>
      <c r="AB355" s="2" t="s">
        <v>702</v>
      </c>
    </row>
    <row r="356" spans="3:28">
      <c r="C356" s="1">
        <v>4.1802115007732503E+25</v>
      </c>
      <c r="D356" s="2">
        <v>27</v>
      </c>
      <c r="E356" s="2" t="s">
        <v>705</v>
      </c>
      <c r="F356" s="2" t="s">
        <v>1249</v>
      </c>
      <c r="G356" s="2" t="s">
        <v>706</v>
      </c>
      <c r="J356" s="1">
        <v>2.2399383633554198E+25</v>
      </c>
      <c r="K356" s="2">
        <v>27</v>
      </c>
      <c r="L356" s="2" t="s">
        <v>1321</v>
      </c>
      <c r="M356" s="2" t="s">
        <v>1322</v>
      </c>
      <c r="N356" s="2" t="s">
        <v>704</v>
      </c>
      <c r="Q356" s="1">
        <v>4.1673354531910901E+25</v>
      </c>
      <c r="R356" s="2">
        <v>27</v>
      </c>
      <c r="S356" s="2" t="s">
        <v>1826</v>
      </c>
      <c r="T356" s="2" t="s">
        <v>1268</v>
      </c>
      <c r="U356" s="2" t="s">
        <v>704</v>
      </c>
      <c r="X356" s="1">
        <v>2.29254032838334E+25</v>
      </c>
      <c r="Y356" s="2">
        <v>27</v>
      </c>
      <c r="Z356" s="2" t="s">
        <v>2295</v>
      </c>
      <c r="AA356" s="2" t="s">
        <v>2296</v>
      </c>
      <c r="AB356" s="2" t="s">
        <v>704</v>
      </c>
    </row>
    <row r="357" spans="3:28">
      <c r="C357" s="1">
        <v>4.2087331556561102E+25</v>
      </c>
      <c r="D357" s="2">
        <v>27</v>
      </c>
      <c r="E357" s="2" t="s">
        <v>707</v>
      </c>
      <c r="F357" s="2" t="s">
        <v>1157</v>
      </c>
      <c r="G357" s="2" t="s">
        <v>708</v>
      </c>
      <c r="J357" s="1">
        <v>2.3763613063393898E+25</v>
      </c>
      <c r="K357" s="2">
        <v>27</v>
      </c>
      <c r="L357" s="2" t="s">
        <v>1323</v>
      </c>
      <c r="M357" s="2" t="s">
        <v>771</v>
      </c>
      <c r="N357" s="2" t="s">
        <v>706</v>
      </c>
      <c r="Q357" s="1">
        <v>4.4008582080601E+25</v>
      </c>
      <c r="R357" s="2">
        <v>27</v>
      </c>
      <c r="S357" s="2" t="s">
        <v>1827</v>
      </c>
      <c r="T357" s="2" t="s">
        <v>1421</v>
      </c>
      <c r="U357" s="2" t="s">
        <v>706</v>
      </c>
      <c r="X357" s="1">
        <v>2.4611725409887702E+25</v>
      </c>
      <c r="Y357" s="2">
        <v>27</v>
      </c>
      <c r="Z357" s="2" t="s">
        <v>2297</v>
      </c>
      <c r="AA357" s="2" t="s">
        <v>1309</v>
      </c>
      <c r="AB357" s="2" t="s">
        <v>706</v>
      </c>
    </row>
    <row r="358" spans="3:28">
      <c r="C358" s="1">
        <v>5.2278374808492697E+25</v>
      </c>
      <c r="D358" s="2">
        <v>27</v>
      </c>
      <c r="E358" s="2" t="s">
        <v>709</v>
      </c>
      <c r="F358" s="2" t="s">
        <v>1196</v>
      </c>
      <c r="G358" s="2" t="s">
        <v>710</v>
      </c>
      <c r="J358" s="1">
        <v>2.7136621238357601E+25</v>
      </c>
      <c r="K358" s="2">
        <v>27</v>
      </c>
      <c r="L358" s="2" t="s">
        <v>1324</v>
      </c>
      <c r="M358" s="2" t="s">
        <v>897</v>
      </c>
      <c r="N358" s="2" t="s">
        <v>708</v>
      </c>
      <c r="Q358" s="1">
        <v>3.6117200251818201E+25</v>
      </c>
      <c r="R358" s="2">
        <v>27</v>
      </c>
      <c r="S358" s="2" t="s">
        <v>1828</v>
      </c>
      <c r="T358" s="2" t="s">
        <v>862</v>
      </c>
      <c r="U358" s="2" t="s">
        <v>708</v>
      </c>
      <c r="X358" s="1">
        <v>2.0695564143936102E+25</v>
      </c>
      <c r="Y358" s="2">
        <v>27</v>
      </c>
      <c r="Z358" s="2" t="s">
        <v>2298</v>
      </c>
      <c r="AA358" s="2" t="s">
        <v>746</v>
      </c>
      <c r="AB358" s="2" t="s">
        <v>708</v>
      </c>
    </row>
    <row r="359" spans="3:28">
      <c r="C359" s="1">
        <v>4.4474008008624796E+25</v>
      </c>
      <c r="D359" s="2">
        <v>27</v>
      </c>
      <c r="E359" s="2" t="s">
        <v>711</v>
      </c>
      <c r="F359" s="2" t="s">
        <v>1174</v>
      </c>
      <c r="G359" s="2" t="s">
        <v>712</v>
      </c>
      <c r="J359" s="1">
        <v>3.5020893859936001E+25</v>
      </c>
      <c r="K359" s="2">
        <v>27</v>
      </c>
      <c r="L359" s="2" t="s">
        <v>1325</v>
      </c>
      <c r="M359" s="2" t="s">
        <v>1326</v>
      </c>
      <c r="N359" s="2" t="s">
        <v>710</v>
      </c>
      <c r="Q359" s="1">
        <v>4.8004586324077303E+25</v>
      </c>
      <c r="R359" s="2">
        <v>27</v>
      </c>
      <c r="S359" s="2" t="s">
        <v>1829</v>
      </c>
      <c r="T359" s="2" t="s">
        <v>1728</v>
      </c>
      <c r="U359" s="2" t="s">
        <v>710</v>
      </c>
      <c r="X359" s="1">
        <v>2.8356165839855201E+25</v>
      </c>
      <c r="Y359" s="2">
        <v>27</v>
      </c>
      <c r="Z359" s="2" t="s">
        <v>2299</v>
      </c>
      <c r="AA359" s="2" t="s">
        <v>1378</v>
      </c>
      <c r="AB359" s="2" t="s">
        <v>710</v>
      </c>
    </row>
    <row r="360" spans="3:28">
      <c r="C360" s="1">
        <v>3.9969001358932002E+25</v>
      </c>
      <c r="D360" s="2">
        <v>27</v>
      </c>
      <c r="E360" s="2" t="s">
        <v>713</v>
      </c>
      <c r="F360" s="2" t="s">
        <v>1913</v>
      </c>
      <c r="G360" s="2" t="s">
        <v>714</v>
      </c>
      <c r="J360" s="1">
        <v>2.6228508961316701E+25</v>
      </c>
      <c r="K360" s="2">
        <v>27</v>
      </c>
      <c r="L360" s="2" t="s">
        <v>1327</v>
      </c>
      <c r="M360" s="2" t="s">
        <v>1328</v>
      </c>
      <c r="N360" s="2" t="s">
        <v>712</v>
      </c>
      <c r="Q360" s="1">
        <v>4.3955138090565296E+25</v>
      </c>
      <c r="R360" s="2">
        <v>27</v>
      </c>
      <c r="S360" s="2" t="s">
        <v>1830</v>
      </c>
      <c r="T360" s="2" t="s">
        <v>1421</v>
      </c>
      <c r="U360" s="2" t="s">
        <v>712</v>
      </c>
      <c r="X360" s="1">
        <v>2.5559205588314601E+25</v>
      </c>
      <c r="Y360" s="2">
        <v>27</v>
      </c>
      <c r="Z360" s="2" t="s">
        <v>2300</v>
      </c>
      <c r="AA360" s="2" t="s">
        <v>899</v>
      </c>
      <c r="AB360" s="2" t="s">
        <v>712</v>
      </c>
    </row>
    <row r="361" spans="3:28">
      <c r="C361" s="1">
        <v>4.0842139387995898E+25</v>
      </c>
      <c r="D361" s="2">
        <v>27</v>
      </c>
      <c r="E361" s="2" t="s">
        <v>715</v>
      </c>
      <c r="F361" s="2" t="s">
        <v>1200</v>
      </c>
      <c r="G361" s="2" t="s">
        <v>716</v>
      </c>
      <c r="J361" s="1">
        <v>2.14649083691124E+25</v>
      </c>
      <c r="K361" s="2">
        <v>27</v>
      </c>
      <c r="L361" s="2" t="s">
        <v>1329</v>
      </c>
      <c r="M361" s="2" t="s">
        <v>1330</v>
      </c>
      <c r="N361" s="2" t="s">
        <v>714</v>
      </c>
      <c r="Q361" s="1">
        <v>4.1725316373311596E+25</v>
      </c>
      <c r="R361" s="2">
        <v>27</v>
      </c>
      <c r="S361" s="2" t="s">
        <v>1831</v>
      </c>
      <c r="T361" s="2" t="s">
        <v>1268</v>
      </c>
      <c r="U361" s="2" t="s">
        <v>714</v>
      </c>
      <c r="X361" s="1">
        <v>2.4421574930728001E+25</v>
      </c>
      <c r="Y361" s="2">
        <v>27</v>
      </c>
      <c r="Z361" s="2" t="s">
        <v>2301</v>
      </c>
      <c r="AA361" s="2" t="s">
        <v>2302</v>
      </c>
      <c r="AB361" s="2" t="s">
        <v>714</v>
      </c>
    </row>
    <row r="362" spans="3:28">
      <c r="C362" s="1">
        <v>3.8380274279417698E+25</v>
      </c>
      <c r="D362" s="2">
        <v>27</v>
      </c>
      <c r="E362" s="2" t="s">
        <v>717</v>
      </c>
      <c r="F362" s="2" t="s">
        <v>1238</v>
      </c>
      <c r="G362" s="2" t="s">
        <v>718</v>
      </c>
      <c r="J362" s="1">
        <v>2.1773922624959101E+25</v>
      </c>
      <c r="K362" s="2">
        <v>27</v>
      </c>
      <c r="L362" s="2" t="s">
        <v>1331</v>
      </c>
      <c r="M362" s="2" t="s">
        <v>1332</v>
      </c>
      <c r="N362" s="2" t="s">
        <v>716</v>
      </c>
      <c r="Q362" s="1">
        <v>4.6336321810001197E+25</v>
      </c>
      <c r="R362" s="2">
        <v>27</v>
      </c>
      <c r="S362" s="2" t="s">
        <v>1832</v>
      </c>
      <c r="T362" s="2" t="s">
        <v>1065</v>
      </c>
      <c r="U362" s="2" t="s">
        <v>716</v>
      </c>
      <c r="X362" s="1">
        <v>2.7487845922292601E+25</v>
      </c>
      <c r="Y362" s="2">
        <v>27</v>
      </c>
      <c r="Z362" s="2" t="s">
        <v>2303</v>
      </c>
      <c r="AA362" s="2" t="s">
        <v>2304</v>
      </c>
      <c r="AB362" s="2" t="s">
        <v>716</v>
      </c>
    </row>
    <row r="363" spans="3:28">
      <c r="C363" s="1">
        <v>4.0012955716782904E+25</v>
      </c>
      <c r="D363" s="2">
        <v>27</v>
      </c>
      <c r="E363" s="2" t="s">
        <v>719</v>
      </c>
      <c r="F363" s="2" t="s">
        <v>1913</v>
      </c>
      <c r="G363" s="2" t="s">
        <v>720</v>
      </c>
      <c r="J363" s="1">
        <v>2.0394342529142699E+25</v>
      </c>
      <c r="K363" s="2">
        <v>27</v>
      </c>
      <c r="L363" s="2" t="s">
        <v>1333</v>
      </c>
      <c r="M363" s="2" t="s">
        <v>1334</v>
      </c>
      <c r="N363" s="2" t="s">
        <v>718</v>
      </c>
      <c r="Q363" s="1">
        <v>4.2456756251042903E+25</v>
      </c>
      <c r="R363" s="2">
        <v>27</v>
      </c>
      <c r="S363" s="2" t="s">
        <v>1833</v>
      </c>
      <c r="T363" s="2" t="s">
        <v>1118</v>
      </c>
      <c r="U363" s="2" t="s">
        <v>718</v>
      </c>
      <c r="X363" s="1">
        <v>2.5249729463914399E+25</v>
      </c>
      <c r="Y363" s="2">
        <v>27</v>
      </c>
      <c r="Z363" s="2" t="s">
        <v>2305</v>
      </c>
      <c r="AA363" s="2" t="s">
        <v>881</v>
      </c>
      <c r="AB363" s="2" t="s">
        <v>718</v>
      </c>
    </row>
    <row r="364" spans="3:28">
      <c r="C364" s="1">
        <v>2.91672611977066E+25</v>
      </c>
      <c r="D364" s="2">
        <v>27</v>
      </c>
      <c r="E364" s="2" t="s">
        <v>721</v>
      </c>
      <c r="F364" s="2" t="s">
        <v>964</v>
      </c>
      <c r="G364" s="2" t="s">
        <v>722</v>
      </c>
      <c r="J364" s="1">
        <v>2.1115801816916799E+25</v>
      </c>
      <c r="K364" s="2">
        <v>27</v>
      </c>
      <c r="L364" s="2" t="s">
        <v>1335</v>
      </c>
      <c r="M364" s="2" t="s">
        <v>1336</v>
      </c>
      <c r="N364" s="2" t="s">
        <v>720</v>
      </c>
      <c r="Q364" s="1">
        <v>4.6504586770835397E+25</v>
      </c>
      <c r="R364" s="2">
        <v>27</v>
      </c>
      <c r="S364" s="2" t="s">
        <v>1834</v>
      </c>
      <c r="T364" s="2" t="s">
        <v>1084</v>
      </c>
      <c r="U364" s="2" t="s">
        <v>720</v>
      </c>
      <c r="X364" s="1">
        <v>2.7958678416865598E+25</v>
      </c>
      <c r="Y364" s="2">
        <v>27</v>
      </c>
      <c r="Z364" s="2" t="s">
        <v>2306</v>
      </c>
      <c r="AA364" s="2" t="s">
        <v>2307</v>
      </c>
      <c r="AB364" s="2" t="s">
        <v>720</v>
      </c>
    </row>
    <row r="365" spans="3:28">
      <c r="C365" s="1">
        <v>4.5526213677429502E+25</v>
      </c>
      <c r="D365" s="2">
        <v>27</v>
      </c>
      <c r="E365" s="2" t="s">
        <v>723</v>
      </c>
      <c r="F365" s="2" t="s">
        <v>1486</v>
      </c>
      <c r="G365" s="2" t="s">
        <v>724</v>
      </c>
      <c r="J365" s="1">
        <v>1.48210047355638E+25</v>
      </c>
      <c r="K365" s="2">
        <v>27</v>
      </c>
      <c r="L365" s="2" t="s">
        <v>1337</v>
      </c>
      <c r="M365" s="2" t="s">
        <v>790</v>
      </c>
      <c r="N365" s="2" t="s">
        <v>722</v>
      </c>
      <c r="Q365" s="1">
        <v>4.3551855673507101E+25</v>
      </c>
      <c r="R365" s="2">
        <v>27</v>
      </c>
      <c r="S365" s="2" t="s">
        <v>1835</v>
      </c>
      <c r="T365" s="2" t="s">
        <v>1836</v>
      </c>
      <c r="U365" s="2" t="s">
        <v>722</v>
      </c>
      <c r="X365" s="1">
        <v>2.6513256385872902E+25</v>
      </c>
      <c r="Y365" s="2">
        <v>27</v>
      </c>
      <c r="Z365" s="2" t="s">
        <v>2308</v>
      </c>
      <c r="AA365" s="2" t="s">
        <v>868</v>
      </c>
      <c r="AB365" s="2" t="s">
        <v>722</v>
      </c>
    </row>
    <row r="366" spans="3:28">
      <c r="C366" s="1">
        <v>3.58704007940264E+25</v>
      </c>
      <c r="D366" s="2">
        <v>27</v>
      </c>
      <c r="E366" s="2" t="s">
        <v>725</v>
      </c>
      <c r="F366" s="2" t="s">
        <v>1241</v>
      </c>
      <c r="G366" s="2" t="s">
        <v>726</v>
      </c>
      <c r="J366" s="1">
        <v>2.25295898898598E+25</v>
      </c>
      <c r="K366" s="2">
        <v>27</v>
      </c>
      <c r="L366" s="2" t="s">
        <v>1338</v>
      </c>
      <c r="M366" s="2" t="s">
        <v>1312</v>
      </c>
      <c r="N366" s="2" t="s">
        <v>724</v>
      </c>
      <c r="Q366" s="1">
        <v>4.6955375764836701E+25</v>
      </c>
      <c r="R366" s="2">
        <v>27</v>
      </c>
      <c r="S366" s="2" t="s">
        <v>1837</v>
      </c>
      <c r="T366" s="2" t="s">
        <v>1838</v>
      </c>
      <c r="U366" s="2" t="s">
        <v>724</v>
      </c>
      <c r="X366" s="1">
        <v>2.9840039433102702E+25</v>
      </c>
      <c r="Y366" s="2">
        <v>27</v>
      </c>
      <c r="Z366" s="2" t="s">
        <v>2309</v>
      </c>
      <c r="AA366" s="2" t="s">
        <v>1847</v>
      </c>
      <c r="AB366" s="2" t="s">
        <v>724</v>
      </c>
    </row>
    <row r="367" spans="3:28">
      <c r="C367" s="1">
        <v>4.1777998538137403E+25</v>
      </c>
      <c r="D367" s="2">
        <v>27</v>
      </c>
      <c r="E367" s="2" t="s">
        <v>727</v>
      </c>
      <c r="F367" s="2" t="s">
        <v>1249</v>
      </c>
      <c r="G367" s="2" t="s">
        <v>728</v>
      </c>
      <c r="J367" s="1">
        <v>1.82296910541379E+25</v>
      </c>
      <c r="K367" s="2">
        <v>27</v>
      </c>
      <c r="L367" s="2" t="s">
        <v>1339</v>
      </c>
      <c r="M367" s="2" t="s">
        <v>760</v>
      </c>
      <c r="N367" s="2" t="s">
        <v>726</v>
      </c>
      <c r="Q367" s="1">
        <v>4.7714340573506503E+25</v>
      </c>
      <c r="R367" s="2">
        <v>27</v>
      </c>
      <c r="S367" s="2" t="s">
        <v>1839</v>
      </c>
      <c r="T367" s="2" t="s">
        <v>1840</v>
      </c>
      <c r="U367" s="2" t="s">
        <v>726</v>
      </c>
      <c r="X367" s="1">
        <v>3.1056307928211002E+25</v>
      </c>
      <c r="Y367" s="2">
        <v>27</v>
      </c>
      <c r="Z367" s="2" t="s">
        <v>2310</v>
      </c>
      <c r="AA367" s="2" t="s">
        <v>1848</v>
      </c>
      <c r="AB367" s="2" t="s">
        <v>726</v>
      </c>
    </row>
    <row r="368" spans="3:28">
      <c r="C368" s="1">
        <v>4.0259376348181002E+25</v>
      </c>
      <c r="D368" s="2">
        <v>27</v>
      </c>
      <c r="E368" s="2" t="s">
        <v>729</v>
      </c>
      <c r="F368" s="2" t="s">
        <v>1023</v>
      </c>
      <c r="G368" s="2" t="s">
        <v>730</v>
      </c>
      <c r="J368" s="1">
        <v>2.33049122732724E+25</v>
      </c>
      <c r="K368" s="2">
        <v>27</v>
      </c>
      <c r="L368" s="2" t="s">
        <v>1340</v>
      </c>
      <c r="M368" s="2" t="s">
        <v>925</v>
      </c>
      <c r="N368" s="2" t="s">
        <v>728</v>
      </c>
      <c r="Q368" s="1">
        <v>4.9461003566839301E+25</v>
      </c>
      <c r="R368" s="2">
        <v>27</v>
      </c>
      <c r="S368" s="2" t="s">
        <v>1841</v>
      </c>
      <c r="T368" s="2" t="s">
        <v>1842</v>
      </c>
      <c r="U368" s="2" t="s">
        <v>728</v>
      </c>
      <c r="X368" s="1">
        <v>3.24344596992824E+25</v>
      </c>
      <c r="Y368" s="2">
        <v>27</v>
      </c>
      <c r="Z368" s="2" t="s">
        <v>2311</v>
      </c>
      <c r="AA368" s="2" t="s">
        <v>2312</v>
      </c>
      <c r="AB368" s="2" t="s">
        <v>728</v>
      </c>
    </row>
    <row r="369" spans="3:28">
      <c r="C369" s="1">
        <v>2.6544849612988098E+25</v>
      </c>
      <c r="D369" s="2">
        <v>27</v>
      </c>
      <c r="E369" s="2" t="s">
        <v>731</v>
      </c>
      <c r="F369" s="2" t="s">
        <v>922</v>
      </c>
      <c r="G369" s="2" t="s">
        <v>732</v>
      </c>
      <c r="J369" s="1">
        <v>2.13409821013473E+25</v>
      </c>
      <c r="K369" s="2">
        <v>27</v>
      </c>
      <c r="L369" s="2" t="s">
        <v>1341</v>
      </c>
      <c r="M369" s="2" t="s">
        <v>742</v>
      </c>
      <c r="N369" s="2" t="s">
        <v>730</v>
      </c>
      <c r="Q369" s="1">
        <v>5.1445354599003599E+25</v>
      </c>
      <c r="R369" s="2">
        <v>27</v>
      </c>
      <c r="S369" s="2" t="s">
        <v>1843</v>
      </c>
      <c r="T369" s="2" t="s">
        <v>1511</v>
      </c>
      <c r="U369" s="2" t="s">
        <v>730</v>
      </c>
      <c r="X369" s="1">
        <v>3.39223097332821E+25</v>
      </c>
      <c r="Y369" s="2">
        <v>27</v>
      </c>
      <c r="Z369" s="2" t="s">
        <v>2313</v>
      </c>
      <c r="AA369" s="2" t="s">
        <v>1167</v>
      </c>
      <c r="AB369" s="2" t="s">
        <v>730</v>
      </c>
    </row>
    <row r="370" spans="3:28">
      <c r="J370" s="1">
        <v>1.2943962399391699E+25</v>
      </c>
      <c r="K370" s="2">
        <v>27</v>
      </c>
      <c r="L370" s="2" t="s">
        <v>1342</v>
      </c>
      <c r="M370" s="2" t="s">
        <v>1343</v>
      </c>
      <c r="N370" s="2" t="s">
        <v>732</v>
      </c>
      <c r="Q370" s="1">
        <v>3.3975752340468602E+25</v>
      </c>
      <c r="R370" s="2">
        <v>27</v>
      </c>
      <c r="S370" s="2" t="s">
        <v>1844</v>
      </c>
      <c r="T370" s="2" t="s">
        <v>1274</v>
      </c>
      <c r="U370" s="2" t="s">
        <v>732</v>
      </c>
      <c r="X370" s="1">
        <v>2.1680334634195601E+25</v>
      </c>
      <c r="Y370" s="2">
        <v>27</v>
      </c>
      <c r="Z370" s="2" t="s">
        <v>2314</v>
      </c>
      <c r="AA370" s="2" t="s">
        <v>814</v>
      </c>
      <c r="AB370" s="2" t="s">
        <v>732</v>
      </c>
    </row>
  </sheetData>
  <mergeCells count="4">
    <mergeCell ref="X2:AB2"/>
    <mergeCell ref="C2:G2"/>
    <mergeCell ref="J2:N2"/>
    <mergeCell ref="Q2:U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2C7E72-229B-7048-83B3-7DEB7E475146}">
  <dimension ref="A1:EO370"/>
  <sheetViews>
    <sheetView topLeftCell="DN1" zoomScale="67" zoomScaleNormal="75" workbookViewId="0">
      <selection activeCell="DS3" sqref="DS3:EG9"/>
    </sheetView>
  </sheetViews>
  <sheetFormatPr baseColWidth="10" defaultRowHeight="16"/>
  <cols>
    <col min="1" max="1" width="24.33203125" bestFit="1" customWidth="1"/>
    <col min="2" max="2" width="24.33203125" customWidth="1"/>
    <col min="3" max="4" width="11" bestFit="1" customWidth="1"/>
    <col min="11" max="11" width="11" bestFit="1" customWidth="1"/>
    <col min="12" max="12" width="16" bestFit="1" customWidth="1"/>
    <col min="13" max="13" width="11" bestFit="1" customWidth="1"/>
    <col min="14" max="14" width="16.6640625" bestFit="1" customWidth="1"/>
    <col min="15" max="15" width="16.5" customWidth="1"/>
    <col min="16" max="16" width="24.5" bestFit="1" customWidth="1"/>
    <col min="17" max="18" width="11" bestFit="1" customWidth="1"/>
    <col min="19" max="19" width="16.6640625" bestFit="1" customWidth="1"/>
    <col min="20" max="20" width="16.5" customWidth="1"/>
    <col min="21" max="21" width="24.5" bestFit="1" customWidth="1"/>
    <col min="22" max="22" width="24.33203125" customWidth="1"/>
    <col min="23" max="23" width="11" bestFit="1" customWidth="1"/>
    <col min="24" max="24" width="16.1640625" customWidth="1"/>
    <col min="25" max="25" width="24.5" bestFit="1" customWidth="1"/>
    <col min="26" max="26" width="11" bestFit="1" customWidth="1"/>
    <col min="27" max="27" width="17.6640625" bestFit="1" customWidth="1"/>
    <col min="28" max="29" width="16.83203125" bestFit="1" customWidth="1"/>
    <col min="33" max="34" width="16.1640625" bestFit="1" customWidth="1"/>
    <col min="41" max="41" width="16.5" bestFit="1" customWidth="1"/>
    <col min="42" max="42" width="16.5" customWidth="1"/>
    <col min="43" max="43" width="24.33203125" bestFit="1" customWidth="1"/>
    <col min="45" max="45" width="16.5" bestFit="1" customWidth="1"/>
    <col min="46" max="46" width="16.5" customWidth="1"/>
    <col min="47" max="47" width="24.33203125" bestFit="1" customWidth="1"/>
    <col min="50" max="50" width="14.6640625" customWidth="1"/>
    <col min="51" max="51" width="11.6640625" bestFit="1" customWidth="1"/>
    <col min="53" max="53" width="14.5" bestFit="1" customWidth="1"/>
    <col min="54" max="55" width="14.5" customWidth="1"/>
    <col min="56" max="56" width="36.33203125" customWidth="1"/>
    <col min="57" max="62" width="12" customWidth="1"/>
    <col min="63" max="64" width="13.6640625" bestFit="1" customWidth="1"/>
    <col min="65" max="66" width="12" customWidth="1"/>
    <col min="67" max="67" width="6.83203125" bestFit="1" customWidth="1"/>
    <col min="68" max="68" width="6.83203125" customWidth="1"/>
    <col min="69" max="70" width="12" customWidth="1"/>
    <col min="71" max="72" width="18.33203125" customWidth="1"/>
    <col min="73" max="73" width="17.6640625" bestFit="1" customWidth="1"/>
    <col min="75" max="75" width="23.6640625" bestFit="1" customWidth="1"/>
    <col min="76" max="83" width="23.6640625" customWidth="1"/>
    <col min="84" max="84" width="11.1640625" bestFit="1" customWidth="1"/>
    <col min="85" max="85" width="12.1640625" bestFit="1" customWidth="1"/>
    <col min="89" max="89" width="13.6640625" bestFit="1" customWidth="1"/>
    <col min="90" max="90" width="13.5" bestFit="1" customWidth="1"/>
    <col min="95" max="95" width="13.5" bestFit="1" customWidth="1"/>
    <col min="97" max="97" width="23.6640625" bestFit="1" customWidth="1"/>
    <col min="98" max="98" width="23.6640625" customWidth="1"/>
    <col min="101" max="101" width="23.33203125" bestFit="1" customWidth="1"/>
    <col min="102" max="102" width="11.6640625" bestFit="1" customWidth="1"/>
    <col min="103" max="103" width="12.6640625" bestFit="1" customWidth="1"/>
    <col min="104" max="104" width="11.6640625" bestFit="1" customWidth="1"/>
    <col min="105" max="105" width="12.1640625" bestFit="1" customWidth="1"/>
    <col min="106" max="106" width="11.6640625" bestFit="1" customWidth="1"/>
    <col min="107" max="107" width="12.1640625" bestFit="1" customWidth="1"/>
    <col min="109" max="109" width="10.33203125" bestFit="1" customWidth="1"/>
    <col min="111" max="111" width="12.1640625" bestFit="1" customWidth="1"/>
    <col min="113" max="113" width="11.1640625" bestFit="1" customWidth="1"/>
    <col min="114" max="114" width="29.1640625" bestFit="1" customWidth="1"/>
    <col min="115" max="115" width="29.1640625" customWidth="1"/>
    <col min="118" max="118" width="46.83203125" bestFit="1" customWidth="1"/>
    <col min="119" max="119" width="10.5" customWidth="1"/>
    <col min="120" max="120" width="20.1640625" bestFit="1" customWidth="1"/>
    <col min="123" max="123" width="21.33203125" bestFit="1" customWidth="1"/>
    <col min="124" max="126" width="6.83203125" bestFit="1" customWidth="1"/>
    <col min="127" max="127" width="8.5" bestFit="1" customWidth="1"/>
    <col min="128" max="130" width="6.83203125" bestFit="1" customWidth="1"/>
    <col min="131" max="131" width="20.83203125" bestFit="1" customWidth="1"/>
    <col min="132" max="132" width="22.83203125" bestFit="1" customWidth="1"/>
    <col min="133" max="135" width="6.83203125" bestFit="1" customWidth="1"/>
    <col min="136" max="136" width="18.5" bestFit="1" customWidth="1"/>
    <col min="137" max="137" width="23.5" bestFit="1" customWidth="1"/>
    <col min="138" max="138" width="12.6640625" bestFit="1" customWidth="1"/>
    <col min="144" max="144" width="23.33203125" bestFit="1" customWidth="1"/>
  </cols>
  <sheetData>
    <row r="1" spans="1:137">
      <c r="BE1" s="14"/>
      <c r="BF1" s="14"/>
      <c r="BG1" s="14"/>
      <c r="BH1" s="14"/>
      <c r="BI1" s="14"/>
      <c r="BJ1" s="14"/>
      <c r="BK1" s="14"/>
    </row>
    <row r="2" spans="1:137" ht="17" thickBot="1"/>
    <row r="3" spans="1:137" ht="23" thickBot="1">
      <c r="A3" s="107" t="s">
        <v>4051</v>
      </c>
      <c r="B3" s="108"/>
      <c r="C3" s="109"/>
      <c r="D3" s="107" t="s">
        <v>4054</v>
      </c>
      <c r="E3" s="108"/>
      <c r="F3" s="108"/>
      <c r="G3" s="109"/>
      <c r="N3" s="107" t="s">
        <v>733</v>
      </c>
      <c r="O3" s="108"/>
      <c r="P3" s="109"/>
      <c r="Q3" s="3"/>
      <c r="R3" s="3"/>
      <c r="S3" s="107" t="s">
        <v>1344</v>
      </c>
      <c r="T3" s="108"/>
      <c r="U3" s="109"/>
      <c r="V3" s="16"/>
      <c r="W3" s="3"/>
      <c r="X3" s="107" t="s">
        <v>3671</v>
      </c>
      <c r="Y3" s="109"/>
      <c r="AB3" s="107" t="s">
        <v>1845</v>
      </c>
      <c r="AC3" s="108"/>
      <c r="AD3" s="109"/>
      <c r="AE3" s="16"/>
      <c r="AG3" s="107" t="s">
        <v>3673</v>
      </c>
      <c r="AH3" s="108"/>
      <c r="AI3" s="109"/>
      <c r="AJ3" s="16"/>
      <c r="AK3" s="3"/>
      <c r="AL3" s="107" t="s">
        <v>4000</v>
      </c>
      <c r="AM3" s="109"/>
      <c r="AP3" s="107" t="s">
        <v>3961</v>
      </c>
      <c r="AQ3" s="108"/>
      <c r="AR3" s="109"/>
      <c r="AT3" s="107" t="s">
        <v>4017</v>
      </c>
      <c r="AU3" s="108"/>
      <c r="AV3" s="109"/>
      <c r="AW3" s="16"/>
      <c r="AX3" s="107" t="s">
        <v>4020</v>
      </c>
      <c r="AY3" s="109"/>
      <c r="BA3" s="116" t="s">
        <v>4018</v>
      </c>
      <c r="BB3" s="117"/>
      <c r="BC3" s="117"/>
      <c r="BD3" s="118"/>
      <c r="BF3" s="107" t="s">
        <v>4021</v>
      </c>
      <c r="BG3" s="109"/>
      <c r="BL3" s="107" t="s">
        <v>4001</v>
      </c>
      <c r="BM3" s="108"/>
      <c r="BN3" s="108"/>
      <c r="BO3" s="109"/>
      <c r="BP3" s="107" t="s">
        <v>4003</v>
      </c>
      <c r="BQ3" s="108"/>
      <c r="BR3" s="108"/>
      <c r="BS3" s="109"/>
      <c r="BT3" s="107" t="s">
        <v>4022</v>
      </c>
      <c r="BU3" s="108"/>
      <c r="BV3" s="108"/>
      <c r="BW3" s="109"/>
      <c r="BX3" s="107" t="s">
        <v>4033</v>
      </c>
      <c r="BY3" s="108"/>
      <c r="BZ3" s="109"/>
      <c r="CA3" s="107" t="s">
        <v>4034</v>
      </c>
      <c r="CB3" s="108"/>
      <c r="CC3" s="109"/>
      <c r="CD3" s="66"/>
      <c r="CE3" s="107" t="s">
        <v>4030</v>
      </c>
      <c r="CF3" s="108"/>
      <c r="CG3" s="109"/>
      <c r="CL3" s="107" t="s">
        <v>4001</v>
      </c>
      <c r="CM3" s="108"/>
      <c r="CN3" s="109"/>
      <c r="CO3" s="66"/>
      <c r="CP3" s="107" t="s">
        <v>4003</v>
      </c>
      <c r="CQ3" s="108"/>
      <c r="CR3" s="108"/>
      <c r="CS3" s="109"/>
      <c r="CT3" s="107" t="s">
        <v>4022</v>
      </c>
      <c r="CU3" s="108"/>
      <c r="CV3" s="108"/>
      <c r="CW3" s="109"/>
      <c r="CX3" s="107" t="s">
        <v>4033</v>
      </c>
      <c r="CY3" s="109"/>
      <c r="CZ3" s="108" t="s">
        <v>4034</v>
      </c>
      <c r="DA3" s="109"/>
      <c r="DB3" s="107" t="s">
        <v>4030</v>
      </c>
      <c r="DC3" s="109"/>
      <c r="DD3" s="16"/>
      <c r="DE3" s="16"/>
      <c r="DS3" s="104"/>
      <c r="DT3" s="110" t="s">
        <v>4001</v>
      </c>
      <c r="DU3" s="111"/>
      <c r="DV3" s="111"/>
      <c r="DW3" s="112"/>
      <c r="DX3" s="113" t="s">
        <v>4060</v>
      </c>
      <c r="DY3" s="113"/>
      <c r="DZ3" s="113"/>
      <c r="EA3" s="113"/>
      <c r="EB3" s="114"/>
      <c r="EC3" s="115" t="s">
        <v>4059</v>
      </c>
      <c r="ED3" s="113"/>
      <c r="EE3" s="113"/>
      <c r="EF3" s="113"/>
      <c r="EG3" s="114"/>
    </row>
    <row r="4" spans="1:137" ht="20" thickBot="1">
      <c r="A4" s="1" t="s">
        <v>3</v>
      </c>
      <c r="B4" s="1" t="s">
        <v>3</v>
      </c>
      <c r="C4" s="1" t="s">
        <v>734</v>
      </c>
      <c r="D4" s="1" t="s">
        <v>4053</v>
      </c>
      <c r="G4" t="s">
        <v>4053</v>
      </c>
      <c r="K4" s="1" t="s">
        <v>3</v>
      </c>
      <c r="L4" s="1" t="s">
        <v>733</v>
      </c>
      <c r="M4" s="1" t="s">
        <v>733</v>
      </c>
      <c r="N4" s="1" t="s">
        <v>3</v>
      </c>
      <c r="P4" s="1" t="s">
        <v>3</v>
      </c>
      <c r="Q4" s="1" t="s">
        <v>1344</v>
      </c>
      <c r="R4" s="1" t="s">
        <v>1344</v>
      </c>
      <c r="S4" s="1" t="s">
        <v>3</v>
      </c>
      <c r="T4" s="1"/>
      <c r="U4" s="1" t="s">
        <v>3</v>
      </c>
      <c r="V4" s="1" t="s">
        <v>3672</v>
      </c>
      <c r="W4" s="1" t="s">
        <v>3</v>
      </c>
      <c r="Y4" s="1" t="s">
        <v>3</v>
      </c>
      <c r="Z4" s="1" t="s">
        <v>1845</v>
      </c>
      <c r="AA4" s="1" t="s">
        <v>1845</v>
      </c>
      <c r="AB4" s="1" t="s">
        <v>3</v>
      </c>
      <c r="AC4" s="1"/>
      <c r="AD4" s="1" t="s">
        <v>3</v>
      </c>
      <c r="AE4" s="1" t="s">
        <v>3673</v>
      </c>
      <c r="AF4" s="1" t="s">
        <v>3673</v>
      </c>
      <c r="AG4" s="1" t="s">
        <v>3</v>
      </c>
      <c r="AH4" s="1"/>
      <c r="AI4" s="1" t="s">
        <v>3</v>
      </c>
      <c r="AJ4" s="1" t="s">
        <v>3672</v>
      </c>
      <c r="AK4" s="1" t="s">
        <v>3</v>
      </c>
      <c r="AN4" s="14" t="s">
        <v>3961</v>
      </c>
      <c r="AO4" s="14"/>
      <c r="AP4" s="14" t="s">
        <v>3682</v>
      </c>
      <c r="AR4" s="14" t="s">
        <v>3998</v>
      </c>
      <c r="AS4" s="14"/>
      <c r="AT4" s="14" t="s">
        <v>3682</v>
      </c>
      <c r="AU4" s="14"/>
      <c r="AV4" t="s">
        <v>3999</v>
      </c>
      <c r="AW4" s="14" t="s">
        <v>3</v>
      </c>
      <c r="AY4" s="14" t="s">
        <v>3682</v>
      </c>
      <c r="AZ4" s="14" t="s">
        <v>4019</v>
      </c>
      <c r="BA4" s="14" t="s">
        <v>3682</v>
      </c>
      <c r="BD4" t="s">
        <v>3999</v>
      </c>
      <c r="BE4" s="14" t="s">
        <v>3</v>
      </c>
      <c r="BK4" s="71"/>
      <c r="BL4" s="76" t="s">
        <v>4053</v>
      </c>
      <c r="BM4" s="23" t="s">
        <v>2327</v>
      </c>
      <c r="BN4" s="23" t="s">
        <v>3046</v>
      </c>
      <c r="BO4" s="23" t="s">
        <v>4002</v>
      </c>
      <c r="BP4" s="23" t="s">
        <v>4053</v>
      </c>
      <c r="BQ4" s="23" t="s">
        <v>2327</v>
      </c>
      <c r="BR4" s="23" t="s">
        <v>3046</v>
      </c>
      <c r="BS4" s="23" t="s">
        <v>4023</v>
      </c>
      <c r="BT4" s="23" t="s">
        <v>4053</v>
      </c>
      <c r="BU4" s="23" t="s">
        <v>2327</v>
      </c>
      <c r="BV4" s="23" t="s">
        <v>3046</v>
      </c>
      <c r="BW4" s="23" t="s">
        <v>4025</v>
      </c>
      <c r="BX4" s="30" t="s">
        <v>4055</v>
      </c>
      <c r="BY4" s="23" t="s">
        <v>4031</v>
      </c>
      <c r="BZ4" s="23" t="s">
        <v>4035</v>
      </c>
      <c r="CA4" s="23" t="s">
        <v>4055</v>
      </c>
      <c r="CB4" s="23" t="s">
        <v>4031</v>
      </c>
      <c r="CC4" s="23" t="s">
        <v>4032</v>
      </c>
      <c r="CD4" s="23"/>
      <c r="CE4" s="23" t="s">
        <v>4055</v>
      </c>
      <c r="CF4" s="53" t="s">
        <v>4031</v>
      </c>
      <c r="CG4" s="54" t="s">
        <v>4032</v>
      </c>
      <c r="CL4" s="20" t="s">
        <v>2327</v>
      </c>
      <c r="CM4" s="20" t="s">
        <v>3046</v>
      </c>
      <c r="CN4" s="20" t="s">
        <v>4002</v>
      </c>
      <c r="CO4" s="23"/>
      <c r="CP4" s="23" t="s">
        <v>4053</v>
      </c>
      <c r="CQ4" s="23" t="s">
        <v>2327</v>
      </c>
      <c r="CR4" s="23" t="s">
        <v>3046</v>
      </c>
      <c r="CS4" s="23" t="s">
        <v>4024</v>
      </c>
      <c r="CT4" s="23" t="s">
        <v>4053</v>
      </c>
      <c r="CU4" s="23" t="s">
        <v>2327</v>
      </c>
      <c r="CV4" s="23" t="s">
        <v>3046</v>
      </c>
      <c r="CW4" s="23" t="s">
        <v>4058</v>
      </c>
      <c r="CX4" s="23" t="s">
        <v>4031</v>
      </c>
      <c r="CY4" s="23" t="s">
        <v>4035</v>
      </c>
      <c r="CZ4" s="23" t="s">
        <v>4031</v>
      </c>
      <c r="DA4" s="23" t="s">
        <v>4032</v>
      </c>
      <c r="DB4" s="43" t="s">
        <v>4031</v>
      </c>
      <c r="DC4" s="48" t="s">
        <v>4032</v>
      </c>
      <c r="DS4" s="104"/>
      <c r="DT4" s="88" t="s">
        <v>4053</v>
      </c>
      <c r="DU4" s="86" t="s">
        <v>2327</v>
      </c>
      <c r="DV4" s="34" t="s">
        <v>3046</v>
      </c>
      <c r="DW4" s="87" t="s">
        <v>4004</v>
      </c>
      <c r="DX4" s="97" t="s">
        <v>4053</v>
      </c>
      <c r="DY4" s="34" t="s">
        <v>2327</v>
      </c>
      <c r="DZ4" s="34" t="s">
        <v>3046</v>
      </c>
      <c r="EA4" s="34" t="s">
        <v>4026</v>
      </c>
      <c r="EB4" s="87" t="s">
        <v>4027</v>
      </c>
      <c r="EC4" s="98" t="s">
        <v>4053</v>
      </c>
      <c r="ED4" s="97" t="s">
        <v>2327</v>
      </c>
      <c r="EE4" s="34" t="s">
        <v>3046</v>
      </c>
      <c r="EF4" s="34" t="s">
        <v>4028</v>
      </c>
      <c r="EG4" s="99" t="s">
        <v>4027</v>
      </c>
    </row>
    <row r="5" spans="1:137" ht="19">
      <c r="K5" s="7">
        <v>45759</v>
      </c>
      <c r="L5" s="2">
        <v>2.6</v>
      </c>
      <c r="M5" s="5">
        <f>L5/100</f>
        <v>2.6000000000000002E-2</v>
      </c>
      <c r="N5" s="7">
        <v>45759</v>
      </c>
      <c r="P5" s="7">
        <v>45759</v>
      </c>
      <c r="Q5" s="2">
        <v>1.29</v>
      </c>
      <c r="R5" s="5">
        <f>Q5/100</f>
        <v>1.29E-2</v>
      </c>
      <c r="S5" s="7">
        <v>45759</v>
      </c>
      <c r="T5" s="7"/>
      <c r="U5" s="7">
        <v>45759</v>
      </c>
      <c r="V5" s="8">
        <f>M5-R5</f>
        <v>1.3100000000000002E-2</v>
      </c>
      <c r="W5" s="7">
        <v>45759</v>
      </c>
      <c r="Y5" s="7">
        <v>45759</v>
      </c>
      <c r="Z5" s="2">
        <v>3.4</v>
      </c>
      <c r="AA5" s="36">
        <f t="shared" ref="AA5:AA68" si="0">Z5/100</f>
        <v>3.4000000000000002E-2</v>
      </c>
      <c r="AB5" s="7">
        <v>45759</v>
      </c>
      <c r="AC5" s="7"/>
      <c r="AD5" s="7">
        <v>45759</v>
      </c>
      <c r="AE5" s="2">
        <v>2.17</v>
      </c>
      <c r="AF5" s="5">
        <f t="shared" ref="AF5:AF68" si="1">AE5/100</f>
        <v>2.1700000000000001E-2</v>
      </c>
      <c r="AG5" s="7">
        <v>45759</v>
      </c>
      <c r="AH5" s="7"/>
      <c r="AI5" s="7">
        <v>45759</v>
      </c>
      <c r="AJ5" s="8">
        <f>AA5-AF5</f>
        <v>1.2300000000000002E-2</v>
      </c>
      <c r="AK5" s="7">
        <v>45759</v>
      </c>
      <c r="AN5">
        <v>4.54</v>
      </c>
      <c r="AO5" s="8">
        <f t="shared" ref="AO5:AO68" si="2">AN5/100</f>
        <v>4.5400000000000003E-2</v>
      </c>
      <c r="AP5" s="17" t="s">
        <v>3683</v>
      </c>
      <c r="AR5">
        <v>1.19</v>
      </c>
      <c r="AS5" s="8">
        <f t="shared" ref="AS5:AS68" si="3">AR5/100</f>
        <v>1.1899999999999999E-2</v>
      </c>
      <c r="AT5" s="18" t="s">
        <v>3683</v>
      </c>
      <c r="AU5" s="18"/>
      <c r="AV5" s="8">
        <f t="shared" ref="AV5:AV68" si="4">AO5-AS5</f>
        <v>3.3500000000000002E-2</v>
      </c>
      <c r="AW5" s="15">
        <v>37652</v>
      </c>
      <c r="AY5" s="15" t="s">
        <v>3683</v>
      </c>
      <c r="AZ5" s="8">
        <f t="shared" ref="AZ5:AZ33" si="5">BB5/100</f>
        <v>2.7400000000000001E-2</v>
      </c>
      <c r="BA5" s="15" t="s">
        <v>3683</v>
      </c>
      <c r="BB5">
        <v>2.74</v>
      </c>
      <c r="BD5" s="8">
        <f>AO5-AZ5</f>
        <v>1.8000000000000002E-2</v>
      </c>
      <c r="BE5" s="37">
        <v>37652</v>
      </c>
      <c r="BK5" s="73" t="s">
        <v>4005</v>
      </c>
      <c r="BL5" s="77"/>
      <c r="BM5" s="28">
        <f>AVERAGE(M5:M23)</f>
        <v>4.0178947368421036E-2</v>
      </c>
      <c r="BN5" s="28">
        <f>AVERAGE(AA5:AA23)</f>
        <v>4.4405263157894739E-2</v>
      </c>
      <c r="BO5" s="38">
        <v>3.7999999999999999E-2</v>
      </c>
      <c r="BP5" s="27"/>
      <c r="BQ5" s="28">
        <f>AVERAGE(R5:R23)</f>
        <v>2.2168421052631584E-2</v>
      </c>
      <c r="BR5" s="28">
        <f>AVERAGE(AF5:AF23)</f>
        <v>2.6889473684210522E-2</v>
      </c>
      <c r="BS5" s="50">
        <v>6.0000000000000001E-3</v>
      </c>
      <c r="BT5" s="27"/>
      <c r="BU5" s="28">
        <f>AVERAGE(V5:V23)</f>
        <v>1.8010526315789473E-2</v>
      </c>
      <c r="BV5" s="28">
        <f>AVERAGE(AJ5:AJ23)</f>
        <v>1.7515789473684214E-2</v>
      </c>
      <c r="BW5" s="38">
        <f>BO5-BS5</f>
        <v>3.2000000000000001E-2</v>
      </c>
      <c r="BY5" s="27">
        <f>BM5-BO5</f>
        <v>2.1789473684210373E-3</v>
      </c>
      <c r="BZ5" s="38">
        <f>BN5-BO5</f>
        <v>6.4052631578947403E-3</v>
      </c>
      <c r="CA5" s="30"/>
      <c r="CB5" s="27">
        <f>BQ5-BS5</f>
        <v>1.6168421052631582E-2</v>
      </c>
      <c r="CC5" s="50">
        <f>BR5-BS5</f>
        <v>2.088947368421052E-2</v>
      </c>
      <c r="CD5" s="73" t="s">
        <v>4005</v>
      </c>
      <c r="CE5" s="27"/>
      <c r="CF5" s="84">
        <f t="shared" ref="CF5:CF15" si="6">BU5-BW5</f>
        <v>-1.3989473684210527E-2</v>
      </c>
      <c r="CG5" s="55">
        <f>BV5-BW5</f>
        <v>-1.4484210526315787E-2</v>
      </c>
      <c r="CK5" s="35" t="s">
        <v>4005</v>
      </c>
      <c r="CL5" s="21">
        <v>4.0178947368421036E-2</v>
      </c>
      <c r="CM5" s="21">
        <v>4.4405263157894739E-2</v>
      </c>
      <c r="CN5" s="22">
        <v>3.7999999999999999E-2</v>
      </c>
      <c r="CO5" s="90" t="s">
        <v>4005</v>
      </c>
      <c r="CP5" s="49"/>
      <c r="CQ5" s="28">
        <v>2.2168421052631584E-2</v>
      </c>
      <c r="CR5" s="28">
        <v>2.6889473684210522E-2</v>
      </c>
      <c r="CS5" s="50">
        <v>2.1600000000000001E-2</v>
      </c>
      <c r="CT5" s="27"/>
      <c r="CU5" s="28">
        <v>1.8010526315789473E-2</v>
      </c>
      <c r="CV5" s="28">
        <v>1.7515789473684214E-2</v>
      </c>
      <c r="CW5" s="38">
        <v>1.6399999999999998E-2</v>
      </c>
      <c r="CX5" s="49">
        <f>CL5-CN5</f>
        <v>2.1789473684210373E-3</v>
      </c>
      <c r="CY5" s="50">
        <f>CM5-CN5</f>
        <v>6.4052631578947403E-3</v>
      </c>
      <c r="CZ5" s="27">
        <f>CQ5-CS5</f>
        <v>5.6842105263158263E-4</v>
      </c>
      <c r="DA5" s="38">
        <f>CR5-CS5</f>
        <v>5.289473684210521E-3</v>
      </c>
      <c r="DB5" s="49">
        <f t="shared" ref="DB5:DB15" si="7">CU5-CW5</f>
        <v>1.6105263157894754E-3</v>
      </c>
      <c r="DC5" s="38">
        <f>CV5-CW5</f>
        <v>1.1157894736842158E-3</v>
      </c>
      <c r="DS5" s="101" t="s">
        <v>3677</v>
      </c>
      <c r="DT5" s="100">
        <f>MIN(BL8:BL15)</f>
        <v>4.029032258064516E-2</v>
      </c>
      <c r="DU5" s="42">
        <f>MIN(BM5:BM15)</f>
        <v>3.5703571428571432E-2</v>
      </c>
      <c r="DV5" s="42">
        <f>MIN(BN5:BN15)</f>
        <v>4.0292857142857151E-2</v>
      </c>
      <c r="DW5" s="85">
        <f>MIN(BO5:BO15)</f>
        <v>3.4599999999999999E-2</v>
      </c>
      <c r="DX5" s="42">
        <f>MIN(BP8:BP15)</f>
        <v>2.1377419354838712E-2</v>
      </c>
      <c r="DY5" s="42">
        <f>MIN(BQ5:BQ15)</f>
        <v>2.0667857142857144E-2</v>
      </c>
      <c r="DZ5" s="42">
        <f>MIN(BR5:BR15)</f>
        <v>2.6378571428571428E-2</v>
      </c>
      <c r="EA5" s="42">
        <f>MIN(BS5:BS15)</f>
        <v>5.1000000000000004E-3</v>
      </c>
      <c r="EB5" s="85">
        <f>MIN(CS5:CS15)</f>
        <v>1.89E-2</v>
      </c>
      <c r="EC5" s="42">
        <f>MIN(BT8:BT15)</f>
        <v>1.4980645161290324E-2</v>
      </c>
      <c r="ED5" s="42">
        <f>MIN(BU5:BU15)</f>
        <v>1.3279999999999998E-2</v>
      </c>
      <c r="EE5" s="42">
        <f>MIN(BV5:BV15)</f>
        <v>1.1603225806451616E-2</v>
      </c>
      <c r="EF5" s="42">
        <f>MIN(BW5:BW15)</f>
        <v>2.9499999999999998E-2</v>
      </c>
      <c r="EG5" s="85">
        <f>MIN($CW$5:$CW$15)</f>
        <v>1.5699999999999999E-2</v>
      </c>
    </row>
    <row r="6" spans="1:137" ht="19">
      <c r="K6" s="7">
        <v>45760</v>
      </c>
      <c r="L6" s="2">
        <v>4.03</v>
      </c>
      <c r="M6" s="5">
        <f>L6/100</f>
        <v>4.0300000000000002E-2</v>
      </c>
      <c r="N6" s="7">
        <v>45760</v>
      </c>
      <c r="P6" s="7">
        <v>45760</v>
      </c>
      <c r="Q6" s="2">
        <v>2.13</v>
      </c>
      <c r="R6" s="5">
        <f t="shared" ref="R6:R69" si="8">Q6/100</f>
        <v>2.1299999999999999E-2</v>
      </c>
      <c r="S6" s="7">
        <v>45760</v>
      </c>
      <c r="T6" s="7"/>
      <c r="U6" s="7">
        <v>45760</v>
      </c>
      <c r="V6" s="8">
        <f t="shared" ref="V6:V68" si="9">M6-R6</f>
        <v>1.9000000000000003E-2</v>
      </c>
      <c r="W6" s="7">
        <v>45760</v>
      </c>
      <c r="Y6" s="7">
        <v>45760</v>
      </c>
      <c r="Z6" s="2">
        <v>5.14</v>
      </c>
      <c r="AA6" s="36">
        <f t="shared" si="0"/>
        <v>5.1399999999999994E-2</v>
      </c>
      <c r="AB6" s="7">
        <v>45760</v>
      </c>
      <c r="AC6" s="7"/>
      <c r="AD6" s="7">
        <v>45760</v>
      </c>
      <c r="AE6" s="2">
        <v>3.39</v>
      </c>
      <c r="AF6" s="5">
        <f t="shared" si="1"/>
        <v>3.39E-2</v>
      </c>
      <c r="AG6" s="7">
        <v>45760</v>
      </c>
      <c r="AH6" s="7"/>
      <c r="AI6" s="7">
        <v>45760</v>
      </c>
      <c r="AJ6" s="8">
        <f t="shared" ref="AJ6:AJ69" si="10">AA6-AF6</f>
        <v>1.7499999999999995E-2</v>
      </c>
      <c r="AK6" s="7">
        <v>45760</v>
      </c>
      <c r="AN6">
        <v>4.46</v>
      </c>
      <c r="AO6" s="8">
        <f t="shared" si="2"/>
        <v>4.4600000000000001E-2</v>
      </c>
      <c r="AP6" s="17" t="s">
        <v>3684</v>
      </c>
      <c r="AR6">
        <v>1.21</v>
      </c>
      <c r="AS6" s="8">
        <f t="shared" si="3"/>
        <v>1.21E-2</v>
      </c>
      <c r="AT6" s="15" t="s">
        <v>3684</v>
      </c>
      <c r="AU6" s="15"/>
      <c r="AV6" s="8">
        <f t="shared" si="4"/>
        <v>3.2500000000000001E-2</v>
      </c>
      <c r="AW6" s="15" t="s">
        <v>3684</v>
      </c>
      <c r="AY6" s="15" t="s">
        <v>3684</v>
      </c>
      <c r="AZ6" s="8">
        <f t="shared" si="5"/>
        <v>2.64E-2</v>
      </c>
      <c r="BA6" s="15" t="s">
        <v>3684</v>
      </c>
      <c r="BB6">
        <v>2.64</v>
      </c>
      <c r="BD6" s="8">
        <f t="shared" ref="BD6:BD69" si="11">AO6-AZ6</f>
        <v>1.8200000000000001E-2</v>
      </c>
      <c r="BE6" s="15" t="s">
        <v>3684</v>
      </c>
      <c r="BK6" s="74" t="s">
        <v>4006</v>
      </c>
      <c r="BL6" s="78"/>
      <c r="BM6" s="10">
        <f>AVERAGE(M24:M54)</f>
        <v>4.8629032258064517E-2</v>
      </c>
      <c r="BN6" s="10">
        <f>AVERAGE(AA24:AA54)</f>
        <v>4.991935483870967E-2</v>
      </c>
      <c r="BO6" s="39">
        <v>3.6600000000000001E-2</v>
      </c>
      <c r="BP6" s="25"/>
      <c r="BQ6" s="10">
        <f>AVERAGE(R24:R54)</f>
        <v>3.3787096774193545E-2</v>
      </c>
      <c r="BR6" s="10">
        <f>AVERAGE(AF24:AF54)</f>
        <v>3.5800000000000005E-2</v>
      </c>
      <c r="BS6" s="51">
        <v>5.7999999999999996E-3</v>
      </c>
      <c r="BT6" s="25"/>
      <c r="BU6" s="10">
        <f>AVERAGE(V24:V54)</f>
        <v>1.4841935483870963E-2</v>
      </c>
      <c r="BV6" s="10">
        <f>AVERAGE(AJ24:AJ54)</f>
        <v>1.4119354838709679E-2</v>
      </c>
      <c r="BW6" s="39">
        <f t="shared" ref="BW6:BW15" si="12">BO6-BS6</f>
        <v>3.0800000000000001E-2</v>
      </c>
      <c r="BX6" s="32"/>
      <c r="BY6" s="25">
        <f t="shared" ref="BY6:BY14" si="13">BM6-BO6</f>
        <v>1.2029032258064516E-2</v>
      </c>
      <c r="BZ6" s="39">
        <f t="shared" ref="BZ6:BZ15" si="14">BN6-BO6</f>
        <v>1.331935483870967E-2</v>
      </c>
      <c r="CA6" s="26"/>
      <c r="CB6" s="25">
        <f t="shared" ref="CB6:CB15" si="15">BQ6-BS6</f>
        <v>2.7987096774193546E-2</v>
      </c>
      <c r="CC6" s="51">
        <f t="shared" ref="CC6:CC15" si="16">BR6-BS6</f>
        <v>3.0000000000000006E-2</v>
      </c>
      <c r="CD6" s="74" t="s">
        <v>4006</v>
      </c>
      <c r="CE6" s="25"/>
      <c r="CF6" s="83">
        <f t="shared" si="6"/>
        <v>-1.5958064516129036E-2</v>
      </c>
      <c r="CG6" s="56">
        <f t="shared" ref="CG6:CG15" si="17">BV6-BW6</f>
        <v>-1.6680645161290322E-2</v>
      </c>
      <c r="CK6" s="35" t="s">
        <v>4006</v>
      </c>
      <c r="CL6" s="21">
        <v>4.8629032258064517E-2</v>
      </c>
      <c r="CM6" s="21">
        <v>4.991935483870967E-2</v>
      </c>
      <c r="CN6" s="26">
        <v>3.6600000000000001E-2</v>
      </c>
      <c r="CO6" s="91" t="s">
        <v>4006</v>
      </c>
      <c r="CP6" s="19"/>
      <c r="CQ6" s="10">
        <v>3.3787096774193545E-2</v>
      </c>
      <c r="CR6" s="10">
        <v>3.5800000000000005E-2</v>
      </c>
      <c r="CS6" s="51">
        <v>2.06E-2</v>
      </c>
      <c r="CT6" s="25"/>
      <c r="CU6" s="10">
        <v>1.4841935483870963E-2</v>
      </c>
      <c r="CV6" s="10">
        <v>1.4119354838709679E-2</v>
      </c>
      <c r="CW6" s="39">
        <v>1.6E-2</v>
      </c>
      <c r="CX6" s="19">
        <f>CL6-CN6</f>
        <v>1.2029032258064516E-2</v>
      </c>
      <c r="CY6" s="51">
        <f t="shared" ref="CY6:CY15" si="18">CM6-CN6</f>
        <v>1.331935483870967E-2</v>
      </c>
      <c r="CZ6" s="25">
        <f t="shared" ref="CZ6:CZ15" si="19">CQ6-CS6</f>
        <v>1.3187096774193545E-2</v>
      </c>
      <c r="DA6" s="39">
        <f t="shared" ref="DA6:DA15" si="20">CR6-CS6</f>
        <v>1.5200000000000005E-2</v>
      </c>
      <c r="DB6" s="19">
        <f t="shared" si="7"/>
        <v>-1.1580645161290374E-3</v>
      </c>
      <c r="DC6" s="39">
        <f t="shared" ref="DC6:DC15" si="21">CV6-CW6</f>
        <v>-1.8806451612903216E-3</v>
      </c>
      <c r="DS6" s="102" t="s">
        <v>3678</v>
      </c>
      <c r="DT6" s="19">
        <f>MAX(BL8:BL15)</f>
        <v>5.8283870967741937E-2</v>
      </c>
      <c r="DU6" s="10">
        <f>MAX(BM5:BM15)</f>
        <v>6.4703333333333349E-2</v>
      </c>
      <c r="DV6" s="10">
        <f>MAX(BN5:BN15)</f>
        <v>6.1149999999999996E-2</v>
      </c>
      <c r="DW6" s="39">
        <f>MAX(BO5:BO15)</f>
        <v>3.7999999999999999E-2</v>
      </c>
      <c r="DX6" s="10">
        <f>MAX(BP8:BP15)</f>
        <v>4.3303225806451622E-2</v>
      </c>
      <c r="DY6" s="10">
        <f>MAX(BQ5:BQ15)</f>
        <v>4.9864516129032255E-2</v>
      </c>
      <c r="DZ6" s="10">
        <f>MAX(BR5:BR15)</f>
        <v>4.5903333333333324E-2</v>
      </c>
      <c r="EA6" s="10">
        <f>MAX(BS5:BS15)</f>
        <v>6.0000000000000001E-3</v>
      </c>
      <c r="EB6" s="39">
        <f>MAX(CS5:CS15)</f>
        <v>2.1600000000000001E-2</v>
      </c>
      <c r="EC6" s="10">
        <f>MAX(BT8:BT15)</f>
        <v>1.8912903225806452E-2</v>
      </c>
      <c r="ED6" s="10">
        <f>MAX(BU5:BU15)</f>
        <v>1.8010526315789473E-2</v>
      </c>
      <c r="EE6" s="10">
        <f>MAX(BV5:BV15)</f>
        <v>1.7515789473684214E-2</v>
      </c>
      <c r="EF6" s="10">
        <f>MAX(BW5:BW15)</f>
        <v>3.2000000000000001E-2</v>
      </c>
      <c r="EG6" s="39">
        <f>MAX($CW$5:$CW$15)</f>
        <v>1.6600000000000004E-2</v>
      </c>
    </row>
    <row r="7" spans="1:137" ht="19">
      <c r="K7" s="7">
        <v>45761</v>
      </c>
      <c r="L7" s="2">
        <v>4.18</v>
      </c>
      <c r="M7" s="5">
        <f t="shared" ref="M7:M70" si="22">L7/100</f>
        <v>4.1799999999999997E-2</v>
      </c>
      <c r="N7" s="7">
        <v>45761</v>
      </c>
      <c r="P7" s="7">
        <v>45761</v>
      </c>
      <c r="Q7" s="2">
        <v>2.33</v>
      </c>
      <c r="R7" s="5">
        <f t="shared" si="8"/>
        <v>2.3300000000000001E-2</v>
      </c>
      <c r="S7" s="7">
        <v>45761</v>
      </c>
      <c r="T7" s="7"/>
      <c r="U7" s="7">
        <v>45761</v>
      </c>
      <c r="V7" s="8">
        <f t="shared" si="9"/>
        <v>1.8499999999999996E-2</v>
      </c>
      <c r="W7" s="7">
        <v>45761</v>
      </c>
      <c r="Y7" s="7">
        <v>45761</v>
      </c>
      <c r="Z7" s="2">
        <v>4.95</v>
      </c>
      <c r="AA7" s="36">
        <f t="shared" si="0"/>
        <v>4.9500000000000002E-2</v>
      </c>
      <c r="AB7" s="7">
        <v>45761</v>
      </c>
      <c r="AC7" s="7"/>
      <c r="AD7" s="7">
        <v>45761</v>
      </c>
      <c r="AE7" s="2">
        <v>3.24</v>
      </c>
      <c r="AF7" s="5">
        <f t="shared" si="1"/>
        <v>3.2400000000000005E-2</v>
      </c>
      <c r="AG7" s="7">
        <v>45761</v>
      </c>
      <c r="AH7" s="7"/>
      <c r="AI7" s="7">
        <v>45761</v>
      </c>
      <c r="AJ7" s="8">
        <f t="shared" si="10"/>
        <v>1.7099999999999997E-2</v>
      </c>
      <c r="AK7" s="7">
        <v>45761</v>
      </c>
      <c r="AN7">
        <v>4.3899999999999997</v>
      </c>
      <c r="AO7" s="8">
        <f t="shared" si="2"/>
        <v>4.3899999999999995E-2</v>
      </c>
      <c r="AP7" s="17" t="s">
        <v>3685</v>
      </c>
      <c r="AR7">
        <v>1.1399999999999999</v>
      </c>
      <c r="AS7" s="8">
        <f t="shared" si="3"/>
        <v>1.1399999999999999E-2</v>
      </c>
      <c r="AT7" s="15" t="s">
        <v>3685</v>
      </c>
      <c r="AU7" s="15"/>
      <c r="AV7" s="8">
        <f t="shared" si="4"/>
        <v>3.2499999999999994E-2</v>
      </c>
      <c r="AW7" s="15" t="s">
        <v>3685</v>
      </c>
      <c r="AY7" s="15" t="s">
        <v>3685</v>
      </c>
      <c r="AZ7" s="8">
        <f t="shared" si="5"/>
        <v>2.52E-2</v>
      </c>
      <c r="BA7" s="15" t="s">
        <v>3685</v>
      </c>
      <c r="BB7">
        <v>2.52</v>
      </c>
      <c r="BD7" s="8">
        <f t="shared" si="11"/>
        <v>1.8699999999999994E-2</v>
      </c>
      <c r="BE7" s="15" t="s">
        <v>3685</v>
      </c>
      <c r="BK7" s="74" t="s">
        <v>4007</v>
      </c>
      <c r="BL7" s="78"/>
      <c r="BM7" s="10">
        <f>AVERAGE(M55:M84)</f>
        <v>5.3286666666666677E-2</v>
      </c>
      <c r="BN7" s="10">
        <f>AVERAGE(AA55:AA84)</f>
        <v>5.327666666666666E-2</v>
      </c>
      <c r="BO7" s="39">
        <v>3.6000000000000004E-2</v>
      </c>
      <c r="BP7" s="25"/>
      <c r="BQ7" s="10">
        <f>AVERAGE(R55:R84)</f>
        <v>4.0006666666666663E-2</v>
      </c>
      <c r="BR7" s="10">
        <f>AVERAGE(AF55:AF84)</f>
        <v>4.1046666666666662E-2</v>
      </c>
      <c r="BS7" s="51">
        <v>5.3E-3</v>
      </c>
      <c r="BT7" s="25"/>
      <c r="BU7" s="10">
        <f>AVERAGE(V55:V84)</f>
        <v>1.3279999999999998E-2</v>
      </c>
      <c r="BV7" s="10">
        <f>AVERAGE(AJ55:AJ84)</f>
        <v>1.223E-2</v>
      </c>
      <c r="BW7" s="39">
        <f t="shared" si="12"/>
        <v>3.0700000000000005E-2</v>
      </c>
      <c r="BX7" s="32"/>
      <c r="BY7" s="25">
        <f t="shared" si="13"/>
        <v>1.7286666666666672E-2</v>
      </c>
      <c r="BZ7" s="39">
        <f t="shared" si="14"/>
        <v>1.7276666666666655E-2</v>
      </c>
      <c r="CA7" s="26"/>
      <c r="CB7" s="25">
        <f t="shared" si="15"/>
        <v>3.4706666666666663E-2</v>
      </c>
      <c r="CC7" s="51">
        <f t="shared" si="16"/>
        <v>3.5746666666666663E-2</v>
      </c>
      <c r="CD7" s="74" t="s">
        <v>4007</v>
      </c>
      <c r="CE7" s="25"/>
      <c r="CF7" s="83">
        <f t="shared" si="6"/>
        <v>-1.7420000000000005E-2</v>
      </c>
      <c r="CG7" s="56">
        <f t="shared" si="17"/>
        <v>-1.8470000000000007E-2</v>
      </c>
      <c r="CK7" s="35" t="s">
        <v>4007</v>
      </c>
      <c r="CL7" s="21">
        <v>5.3286666666666677E-2</v>
      </c>
      <c r="CM7" s="21">
        <v>5.327666666666666E-2</v>
      </c>
      <c r="CN7" s="26">
        <v>3.6000000000000004E-2</v>
      </c>
      <c r="CO7" s="91" t="s">
        <v>4007</v>
      </c>
      <c r="CP7" s="19"/>
      <c r="CQ7" s="10">
        <v>4.0006666666666663E-2</v>
      </c>
      <c r="CR7" s="10">
        <v>4.1046666666666662E-2</v>
      </c>
      <c r="CS7" s="51">
        <v>1.9400000000000001E-2</v>
      </c>
      <c r="CT7" s="25"/>
      <c r="CU7" s="10">
        <v>1.3279999999999998E-2</v>
      </c>
      <c r="CV7" s="10">
        <v>1.223E-2</v>
      </c>
      <c r="CW7" s="39">
        <v>1.6600000000000004E-2</v>
      </c>
      <c r="CX7" s="19">
        <f t="shared" ref="CX7:CX14" si="23">CL7-CN7</f>
        <v>1.7286666666666672E-2</v>
      </c>
      <c r="CY7" s="51">
        <f t="shared" si="18"/>
        <v>1.7276666666666655E-2</v>
      </c>
      <c r="CZ7" s="25">
        <f t="shared" si="19"/>
        <v>2.0606666666666662E-2</v>
      </c>
      <c r="DA7" s="39">
        <f t="shared" si="20"/>
        <v>2.1646666666666661E-2</v>
      </c>
      <c r="DB7" s="19">
        <f t="shared" si="7"/>
        <v>-3.3200000000000052E-3</v>
      </c>
      <c r="DC7" s="39">
        <f t="shared" si="21"/>
        <v>-4.3700000000000041E-3</v>
      </c>
      <c r="DS7" s="102" t="s">
        <v>3679</v>
      </c>
      <c r="DT7" s="19">
        <f>MEDIAN(BL8:BL15)</f>
        <v>4.9597011494252871E-2</v>
      </c>
      <c r="DU7" s="10">
        <f>MEDIAN(BM5:BM15)</f>
        <v>4.9922580645161294E-2</v>
      </c>
      <c r="DV7" s="10">
        <f>MEDIAN(BN5:BN15)</f>
        <v>5.1393548387096775E-2</v>
      </c>
      <c r="DW7" s="39">
        <f>MEDIAN(BO5:BO15)</f>
        <v>3.5200000000000002E-2</v>
      </c>
      <c r="DX7" s="10">
        <f>MEDIAN(BP8:BP15)</f>
        <v>3.2359288097886546E-2</v>
      </c>
      <c r="DY7" s="10">
        <f>MEDIAN(BQ5:BQ15)</f>
        <v>3.6106451612903219E-2</v>
      </c>
      <c r="DZ7" s="10">
        <f>MEDIAN(BR5:BR15)</f>
        <v>3.8329032258064513E-2</v>
      </c>
      <c r="EA7" s="10">
        <f>MEDIAN(BS5:BS15)</f>
        <v>5.1999999999999998E-3</v>
      </c>
      <c r="EB7" s="39">
        <f>MEDIAN(CS5:CS15)</f>
        <v>1.9099999999999999E-2</v>
      </c>
      <c r="EC7" s="10">
        <f>MEDIAN(BT8:BT15)</f>
        <v>1.6290092165898617E-2</v>
      </c>
      <c r="ED7" s="10">
        <f>MEDIAN(BU5:BU15)</f>
        <v>1.4841935483870963E-2</v>
      </c>
      <c r="EE7" s="10">
        <f>MEDIAN(BV5:BV15)</f>
        <v>1.3914285714285714E-2</v>
      </c>
      <c r="EF7" s="10">
        <f>MEDIAN(BW5:BW15)</f>
        <v>3.0100000000000002E-2</v>
      </c>
      <c r="EG7" s="39">
        <f>MEDIAN($CW$5:$CW$15)</f>
        <v>1.61E-2</v>
      </c>
    </row>
    <row r="8" spans="1:137" ht="19">
      <c r="K8" s="7">
        <v>45762</v>
      </c>
      <c r="L8" s="2">
        <v>3.59</v>
      </c>
      <c r="M8" s="5">
        <f t="shared" si="22"/>
        <v>3.5900000000000001E-2</v>
      </c>
      <c r="N8" s="7">
        <v>45762</v>
      </c>
      <c r="P8" s="7">
        <v>45762</v>
      </c>
      <c r="Q8" s="2">
        <v>1.82</v>
      </c>
      <c r="R8" s="5">
        <f t="shared" si="8"/>
        <v>1.8200000000000001E-2</v>
      </c>
      <c r="S8" s="7">
        <v>45762</v>
      </c>
      <c r="T8" s="7"/>
      <c r="U8" s="7">
        <v>45762</v>
      </c>
      <c r="V8" s="8">
        <f t="shared" si="9"/>
        <v>1.77E-2</v>
      </c>
      <c r="W8" s="7">
        <v>45762</v>
      </c>
      <c r="Y8" s="7">
        <v>45762</v>
      </c>
      <c r="Z8" s="2">
        <v>4.7699999999999996</v>
      </c>
      <c r="AA8" s="36">
        <f t="shared" si="0"/>
        <v>4.7699999999999992E-2</v>
      </c>
      <c r="AB8" s="7">
        <v>45762</v>
      </c>
      <c r="AC8" s="7"/>
      <c r="AD8" s="7">
        <v>45762</v>
      </c>
      <c r="AE8" s="2">
        <v>3.11</v>
      </c>
      <c r="AF8" s="5">
        <f t="shared" si="1"/>
        <v>3.1099999999999999E-2</v>
      </c>
      <c r="AG8" s="7">
        <v>45762</v>
      </c>
      <c r="AH8" s="7"/>
      <c r="AI8" s="7">
        <v>45762</v>
      </c>
      <c r="AJ8" s="8">
        <f t="shared" si="10"/>
        <v>1.6599999999999993E-2</v>
      </c>
      <c r="AK8" s="7">
        <v>45762</v>
      </c>
      <c r="AN8">
        <v>4.33</v>
      </c>
      <c r="AO8" s="8">
        <f t="shared" si="2"/>
        <v>4.3299999999999998E-2</v>
      </c>
      <c r="AP8" s="17" t="s">
        <v>3686</v>
      </c>
      <c r="AR8">
        <v>1.1299999999999999</v>
      </c>
      <c r="AS8" s="8">
        <f t="shared" si="3"/>
        <v>1.1299999999999999E-2</v>
      </c>
      <c r="AT8" s="15" t="s">
        <v>3686</v>
      </c>
      <c r="AU8" s="15"/>
      <c r="AV8" s="8">
        <f t="shared" si="4"/>
        <v>3.2000000000000001E-2</v>
      </c>
      <c r="AW8" s="15" t="s">
        <v>3686</v>
      </c>
      <c r="AY8" s="15" t="s">
        <v>3686</v>
      </c>
      <c r="AZ8" s="8">
        <f t="shared" si="5"/>
        <v>2.4500000000000001E-2</v>
      </c>
      <c r="BA8" s="15" t="s">
        <v>3686</v>
      </c>
      <c r="BB8">
        <v>2.4500000000000002</v>
      </c>
      <c r="BD8" s="8">
        <f t="shared" si="11"/>
        <v>1.8799999999999997E-2</v>
      </c>
      <c r="BE8" s="15" t="s">
        <v>3686</v>
      </c>
      <c r="BK8" s="74" t="s">
        <v>4008</v>
      </c>
      <c r="BL8" s="79">
        <f>AVERAGE(D87:D115)</f>
        <v>5.2620689655172415E-2</v>
      </c>
      <c r="BM8" s="10">
        <f>AVERAGE(M85:M115)</f>
        <v>4.9922580645161294E-2</v>
      </c>
      <c r="BN8" s="10">
        <f>AVERAGE(AA85:AA115)</f>
        <v>5.1393548387096775E-2</v>
      </c>
      <c r="BO8" s="39">
        <v>3.5200000000000002E-2</v>
      </c>
      <c r="BP8" s="25">
        <f>AVERAGE(G87:G115)</f>
        <v>3.4837931034482766E-2</v>
      </c>
      <c r="BQ8" s="10">
        <f>AVERAGE(R85:R115)</f>
        <v>3.6106451612903219E-2</v>
      </c>
      <c r="BR8" s="10">
        <f>AVERAGE(AF85:AF115)</f>
        <v>3.8590322580645153E-2</v>
      </c>
      <c r="BS8" s="51">
        <v>5.1000000000000004E-3</v>
      </c>
      <c r="BT8" s="25">
        <f>AVERAGE(I87:I115)</f>
        <v>1.7782758620689652E-2</v>
      </c>
      <c r="BU8" s="10">
        <f>AVERAGE(V85:V115)</f>
        <v>1.3816129032258061E-2</v>
      </c>
      <c r="BV8" s="10">
        <f>AVERAGE(AJ85:AJ115)</f>
        <v>1.2803225806451608E-2</v>
      </c>
      <c r="BW8" s="39">
        <f t="shared" si="12"/>
        <v>3.0100000000000002E-2</v>
      </c>
      <c r="BX8" s="32">
        <f>BM8-BO8</f>
        <v>1.4722580645161291E-2</v>
      </c>
      <c r="BY8" s="25">
        <f t="shared" si="13"/>
        <v>1.4722580645161291E-2</v>
      </c>
      <c r="BZ8" s="39">
        <f t="shared" si="14"/>
        <v>1.6193548387096773E-2</v>
      </c>
      <c r="CA8" s="26">
        <f>BP8-BS8</f>
        <v>2.9737931034482766E-2</v>
      </c>
      <c r="CB8" s="25">
        <f>BQ8-BS8</f>
        <v>3.1006451612903219E-2</v>
      </c>
      <c r="CC8" s="51">
        <f t="shared" si="16"/>
        <v>3.3490322580645153E-2</v>
      </c>
      <c r="CD8" s="74" t="s">
        <v>4008</v>
      </c>
      <c r="CE8" s="25">
        <f t="shared" ref="CE8:CE15" si="24">BT8-BW8</f>
        <v>-1.231724137931035E-2</v>
      </c>
      <c r="CF8" s="83">
        <f t="shared" si="6"/>
        <v>-1.6283870967741941E-2</v>
      </c>
      <c r="CG8" s="56">
        <f t="shared" si="17"/>
        <v>-1.7296774193548393E-2</v>
      </c>
      <c r="CK8" s="35" t="s">
        <v>4008</v>
      </c>
      <c r="CL8" s="21">
        <v>4.9922580645161294E-2</v>
      </c>
      <c r="CM8" s="21">
        <v>5.1393548387096775E-2</v>
      </c>
      <c r="CN8" s="26">
        <v>3.5200000000000002E-2</v>
      </c>
      <c r="CO8" s="91" t="s">
        <v>4008</v>
      </c>
      <c r="CP8" s="19">
        <v>3.4837931034482766E-2</v>
      </c>
      <c r="CQ8" s="10">
        <v>3.6106451612903219E-2</v>
      </c>
      <c r="CR8" s="10">
        <v>3.8249999999999992E-2</v>
      </c>
      <c r="CS8" s="51">
        <v>1.89E-2</v>
      </c>
      <c r="CT8" s="25">
        <v>1.7782758620689652E-2</v>
      </c>
      <c r="CU8" s="10">
        <v>1.3816129032258061E-2</v>
      </c>
      <c r="CV8" s="10">
        <v>1.2803225806451608E-2</v>
      </c>
      <c r="CW8" s="39">
        <v>1.6300000000000002E-2</v>
      </c>
      <c r="CX8" s="19">
        <f t="shared" si="23"/>
        <v>1.4722580645161291E-2</v>
      </c>
      <c r="CY8" s="51">
        <f t="shared" si="18"/>
        <v>1.6193548387096773E-2</v>
      </c>
      <c r="CZ8" s="25">
        <f t="shared" si="19"/>
        <v>1.7206451612903219E-2</v>
      </c>
      <c r="DA8" s="39">
        <f t="shared" si="20"/>
        <v>1.9349999999999992E-2</v>
      </c>
      <c r="DB8" s="19">
        <f t="shared" si="7"/>
        <v>-2.4838709677419413E-3</v>
      </c>
      <c r="DC8" s="39">
        <f t="shared" si="21"/>
        <v>-3.4967741935483937E-3</v>
      </c>
      <c r="DS8" s="102" t="s">
        <v>3680</v>
      </c>
      <c r="DT8" s="19">
        <f>AVERAGE(BL8:BL15)</f>
        <v>4.9403720999523289E-2</v>
      </c>
      <c r="DU8" s="10">
        <f>AVERAGE(BM5:BM15)</f>
        <v>5.0639798874017886E-2</v>
      </c>
      <c r="DV8" s="10">
        <f>AVERAGE(BN5:BN15)</f>
        <v>5.1490405853343038E-2</v>
      </c>
      <c r="DW8" s="39">
        <f>AVERAGE(BO5:BO15)</f>
        <v>3.563636363636364E-2</v>
      </c>
      <c r="DX8" s="10">
        <f>AVERAGE(BP8:BP15)</f>
        <v>3.2700880012182854E-2</v>
      </c>
      <c r="DY8" s="10">
        <f>AVERAGE(BQ5:BQ16)</f>
        <v>3.4440836803029076E-2</v>
      </c>
      <c r="DZ8" s="10">
        <f>AVERAGE(BR5:BR16)</f>
        <v>3.5826611286280223E-2</v>
      </c>
      <c r="EA8" s="10">
        <f>AVERAGE(BS5:BS16)</f>
        <v>5.3272727272727256E-3</v>
      </c>
      <c r="EB8" s="39">
        <f>AVERAGE(CS5:CS16)</f>
        <v>1.95E-2</v>
      </c>
      <c r="EC8" s="10">
        <f>AVERAGE(BT8:BT15)</f>
        <v>1.6702840987340432E-2</v>
      </c>
      <c r="ED8" s="10">
        <f>AVERAGE(BU5:BU16)</f>
        <v>1.4607473455143231E-2</v>
      </c>
      <c r="EE8" s="10">
        <f>AVERAGE(BV5:BV16)</f>
        <v>1.4051153219069181E-2</v>
      </c>
      <c r="EF8" s="10">
        <f>AVERAGE(BW5:BW16)</f>
        <v>3.03090909090909E-2</v>
      </c>
      <c r="EG8" s="39">
        <f>AVERAGE($CW$5:$CW$15)</f>
        <v>1.6136363636363636E-2</v>
      </c>
    </row>
    <row r="9" spans="1:137" ht="20" thickBot="1">
      <c r="K9" s="7">
        <v>45763</v>
      </c>
      <c r="L9" s="2">
        <v>4.55</v>
      </c>
      <c r="M9" s="5">
        <f>L9/100</f>
        <v>4.5499999999999999E-2</v>
      </c>
      <c r="N9" s="7">
        <v>45763</v>
      </c>
      <c r="P9" s="7">
        <v>45763</v>
      </c>
      <c r="Q9" s="2">
        <v>2.25</v>
      </c>
      <c r="R9" s="5">
        <f t="shared" si="8"/>
        <v>2.2499999999999999E-2</v>
      </c>
      <c r="S9" s="7">
        <v>45763</v>
      </c>
      <c r="T9" s="7"/>
      <c r="U9" s="7">
        <v>45763</v>
      </c>
      <c r="V9" s="8">
        <f t="shared" si="9"/>
        <v>2.3E-2</v>
      </c>
      <c r="W9" s="7">
        <v>45763</v>
      </c>
      <c r="Y9" s="7">
        <v>45763</v>
      </c>
      <c r="Z9" s="2">
        <v>4.7</v>
      </c>
      <c r="AA9" s="36">
        <f t="shared" si="0"/>
        <v>4.7E-2</v>
      </c>
      <c r="AB9" s="7">
        <v>45763</v>
      </c>
      <c r="AC9" s="7"/>
      <c r="AD9" s="7">
        <v>45763</v>
      </c>
      <c r="AE9" s="2">
        <v>2.98</v>
      </c>
      <c r="AF9" s="5">
        <f t="shared" si="1"/>
        <v>2.98E-2</v>
      </c>
      <c r="AG9" s="7">
        <v>45763</v>
      </c>
      <c r="AH9" s="7"/>
      <c r="AI9" s="7">
        <v>45763</v>
      </c>
      <c r="AJ9" s="8">
        <f t="shared" si="10"/>
        <v>1.72E-2</v>
      </c>
      <c r="AK9" s="7">
        <v>45763</v>
      </c>
      <c r="AN9">
        <v>4.26</v>
      </c>
      <c r="AO9" s="8">
        <f t="shared" si="2"/>
        <v>4.2599999999999999E-2</v>
      </c>
      <c r="AP9" s="17" t="s">
        <v>3687</v>
      </c>
      <c r="AR9">
        <v>1.1000000000000001</v>
      </c>
      <c r="AS9" s="8">
        <f t="shared" si="3"/>
        <v>1.1000000000000001E-2</v>
      </c>
      <c r="AT9" s="15" t="s">
        <v>3687</v>
      </c>
      <c r="AU9" s="15"/>
      <c r="AV9" s="8">
        <f t="shared" si="4"/>
        <v>3.1599999999999996E-2</v>
      </c>
      <c r="AW9" s="15" t="s">
        <v>3687</v>
      </c>
      <c r="AY9" s="15" t="s">
        <v>3687</v>
      </c>
      <c r="AZ9" s="8">
        <f t="shared" si="5"/>
        <v>2.4399999999999998E-2</v>
      </c>
      <c r="BA9" s="15" t="s">
        <v>3687</v>
      </c>
      <c r="BB9">
        <v>2.44</v>
      </c>
      <c r="BD9" s="8">
        <f>AO9-AZ9</f>
        <v>1.8200000000000001E-2</v>
      </c>
      <c r="BE9" s="15" t="s">
        <v>3687</v>
      </c>
      <c r="BK9" s="74" t="s">
        <v>4009</v>
      </c>
      <c r="BL9" s="79">
        <f>AVERAGE(D116:D146)</f>
        <v>5.8283870967741937E-2</v>
      </c>
      <c r="BM9" s="10">
        <f>AVERAGE(M116:M146)</f>
        <v>6.3425806451612901E-2</v>
      </c>
      <c r="BN9" s="10">
        <f>AVERAGE(AA116:AA146)</f>
        <v>5.7438709677419354E-2</v>
      </c>
      <c r="BO9" s="39">
        <v>3.4599999999999999E-2</v>
      </c>
      <c r="BP9" s="25">
        <f>AVERAGE(G116:G146)</f>
        <v>4.3303225806451622E-2</v>
      </c>
      <c r="BQ9" s="10">
        <f>AVERAGE(R116:R146)</f>
        <v>4.9864516129032255E-2</v>
      </c>
      <c r="BR9" s="10">
        <f>AVERAGE(AF116:AF146)</f>
        <v>4.400645161290323E-2</v>
      </c>
      <c r="BS9" s="51">
        <v>5.1000000000000004E-3</v>
      </c>
      <c r="BT9" s="25">
        <f>AVERAGE(I116:I146)</f>
        <v>1.4980645161290324E-2</v>
      </c>
      <c r="BU9" s="10">
        <f>AVERAGE(V116:V146)</f>
        <v>1.3561290322580645E-2</v>
      </c>
      <c r="BV9" s="10">
        <f>AVERAGE(AJ116:AJ146)</f>
        <v>1.3432258064516129E-2</v>
      </c>
      <c r="BW9" s="39">
        <f t="shared" si="12"/>
        <v>2.9499999999999998E-2</v>
      </c>
      <c r="BX9" s="32">
        <f t="shared" ref="BX9:BX15" si="25">BM9-BO9</f>
        <v>2.8825806451612902E-2</v>
      </c>
      <c r="BY9" s="25">
        <f t="shared" si="13"/>
        <v>2.8825806451612902E-2</v>
      </c>
      <c r="BZ9" s="39">
        <f t="shared" si="14"/>
        <v>2.2838709677419355E-2</v>
      </c>
      <c r="CA9" s="26">
        <f t="shared" ref="CA9:CA15" si="26">BP9-BS9</f>
        <v>3.8203225806451621E-2</v>
      </c>
      <c r="CB9" s="25">
        <f t="shared" si="15"/>
        <v>4.4764516129032254E-2</v>
      </c>
      <c r="CC9" s="51">
        <f t="shared" si="16"/>
        <v>3.890645161290323E-2</v>
      </c>
      <c r="CD9" s="74" t="s">
        <v>4009</v>
      </c>
      <c r="CE9" s="25">
        <f t="shared" si="24"/>
        <v>-1.4519354838709675E-2</v>
      </c>
      <c r="CF9" s="83">
        <f t="shared" si="6"/>
        <v>-1.5938709677419352E-2</v>
      </c>
      <c r="CG9" s="56">
        <f t="shared" si="17"/>
        <v>-1.6067741935483867E-2</v>
      </c>
      <c r="CK9" s="35" t="s">
        <v>4009</v>
      </c>
      <c r="CL9" s="21">
        <v>6.3425806451612901E-2</v>
      </c>
      <c r="CM9" s="21">
        <v>5.7438709677419354E-2</v>
      </c>
      <c r="CN9" s="26">
        <v>3.4599999999999999E-2</v>
      </c>
      <c r="CO9" s="91" t="s">
        <v>4009</v>
      </c>
      <c r="CP9" s="19">
        <v>4.3303225806451622E-2</v>
      </c>
      <c r="CQ9" s="10">
        <v>4.9864516129032255E-2</v>
      </c>
      <c r="CR9" s="10">
        <v>4.4170000000000008E-2</v>
      </c>
      <c r="CS9" s="51">
        <v>1.89E-2</v>
      </c>
      <c r="CT9" s="25">
        <v>1.4980645161290324E-2</v>
      </c>
      <c r="CU9" s="10">
        <v>1.3561290322580645E-2</v>
      </c>
      <c r="CV9" s="10">
        <v>1.2294736842105266E-2</v>
      </c>
      <c r="CW9" s="39">
        <v>1.5699999999999999E-2</v>
      </c>
      <c r="CX9" s="19">
        <f t="shared" si="23"/>
        <v>2.8825806451612902E-2</v>
      </c>
      <c r="CY9" s="51">
        <f t="shared" si="18"/>
        <v>2.2838709677419355E-2</v>
      </c>
      <c r="CZ9" s="25">
        <f t="shared" si="19"/>
        <v>3.0964516129032255E-2</v>
      </c>
      <c r="DA9" s="39">
        <f t="shared" si="20"/>
        <v>2.5270000000000008E-2</v>
      </c>
      <c r="DB9" s="19">
        <f t="shared" si="7"/>
        <v>-2.138709677419354E-3</v>
      </c>
      <c r="DC9" s="39">
        <f t="shared" si="21"/>
        <v>-3.4052631578947324E-3</v>
      </c>
      <c r="DS9" s="103" t="s">
        <v>3681</v>
      </c>
      <c r="DT9" s="89">
        <f>STDEV(BL8:BL15)</f>
        <v>6.5663933029602595E-3</v>
      </c>
      <c r="DU9" s="40">
        <f>STDEV(BM5:BM15)</f>
        <v>9.2369431953407306E-3</v>
      </c>
      <c r="DV9" s="40">
        <f>STDEV(BN5:BN15)</f>
        <v>6.1504490654492629E-3</v>
      </c>
      <c r="DW9" s="41">
        <f>STDEV(BO5:BO15)</f>
        <v>9.6464783965209493E-4</v>
      </c>
      <c r="DX9" s="40">
        <f>STDEV(BP8:BP15)</f>
        <v>7.5256628491974648E-3</v>
      </c>
      <c r="DY9" s="40">
        <f>STDEV(BQ5:BQ15)</f>
        <v>9.7254780095356354E-3</v>
      </c>
      <c r="DZ9" s="40">
        <f>STDEV(BR5:BR15)</f>
        <v>6.4292916040302097E-3</v>
      </c>
      <c r="EA9" s="40">
        <f>STDEV(BS5:BS15)</f>
        <v>2.9356739972588607E-4</v>
      </c>
      <c r="EB9" s="41">
        <f>STDEV(CS5:CS15)</f>
        <v>8.4380092438916007E-4</v>
      </c>
      <c r="EC9" s="40">
        <f>STDEV(BT8:BT15)</f>
        <v>1.3356232844184246E-3</v>
      </c>
      <c r="ED9" s="40">
        <f>STDEV(BU5:BU15)</f>
        <v>1.3191152647265955E-3</v>
      </c>
      <c r="EE9" s="40">
        <f>STDEV(BV5:BV15)</f>
        <v>1.8544014384518144E-3</v>
      </c>
      <c r="EF9" s="40">
        <f>STDEV(BW5:BW15)</f>
        <v>7.0491779017775591E-4</v>
      </c>
      <c r="EG9" s="41">
        <f>STDEV($CW$5:$CW$15)</f>
        <v>3.1708903252155202E-4</v>
      </c>
    </row>
    <row r="10" spans="1:137">
      <c r="K10" s="7">
        <v>45764</v>
      </c>
      <c r="L10" s="2">
        <v>2.92</v>
      </c>
      <c r="M10" s="5">
        <f t="shared" si="22"/>
        <v>2.92E-2</v>
      </c>
      <c r="N10" s="7">
        <v>45764</v>
      </c>
      <c r="P10" s="7">
        <v>45764</v>
      </c>
      <c r="Q10" s="2">
        <v>1.48</v>
      </c>
      <c r="R10" s="5">
        <f t="shared" si="8"/>
        <v>1.4800000000000001E-2</v>
      </c>
      <c r="S10" s="7">
        <v>45764</v>
      </c>
      <c r="T10" s="7"/>
      <c r="U10" s="7">
        <v>45764</v>
      </c>
      <c r="V10" s="8">
        <f t="shared" si="9"/>
        <v>1.44E-2</v>
      </c>
      <c r="W10" s="7">
        <v>45764</v>
      </c>
      <c r="Y10" s="7">
        <v>45764</v>
      </c>
      <c r="Z10" s="2">
        <v>4.3600000000000003</v>
      </c>
      <c r="AA10" s="36">
        <f t="shared" si="0"/>
        <v>4.36E-2</v>
      </c>
      <c r="AB10" s="7">
        <v>45764</v>
      </c>
      <c r="AC10" s="7"/>
      <c r="AD10" s="7">
        <v>45764</v>
      </c>
      <c r="AE10" s="2">
        <v>2.65</v>
      </c>
      <c r="AF10" s="5">
        <f t="shared" si="1"/>
        <v>2.6499999999999999E-2</v>
      </c>
      <c r="AG10" s="7">
        <v>45764</v>
      </c>
      <c r="AH10" s="7"/>
      <c r="AI10" s="7">
        <v>45764</v>
      </c>
      <c r="AJ10" s="8">
        <f t="shared" si="10"/>
        <v>1.7100000000000001E-2</v>
      </c>
      <c r="AK10" s="7">
        <v>45764</v>
      </c>
      <c r="AN10">
        <v>4.01</v>
      </c>
      <c r="AO10" s="8">
        <f t="shared" si="2"/>
        <v>4.0099999999999997E-2</v>
      </c>
      <c r="AP10" s="17" t="s">
        <v>3688</v>
      </c>
      <c r="AR10">
        <v>0.99</v>
      </c>
      <c r="AS10" s="8">
        <f t="shared" si="3"/>
        <v>9.8999999999999991E-3</v>
      </c>
      <c r="AT10" s="15" t="s">
        <v>3688</v>
      </c>
      <c r="AU10" s="15"/>
      <c r="AV10" s="8">
        <f t="shared" si="4"/>
        <v>3.0199999999999998E-2</v>
      </c>
      <c r="AW10" s="15" t="s">
        <v>3688</v>
      </c>
      <c r="AY10" s="15" t="s">
        <v>3688</v>
      </c>
      <c r="AZ10" s="8">
        <f t="shared" si="5"/>
        <v>2.1099999999999997E-2</v>
      </c>
      <c r="BA10" s="15" t="s">
        <v>3688</v>
      </c>
      <c r="BB10">
        <v>2.11</v>
      </c>
      <c r="BD10" s="8">
        <f t="shared" si="11"/>
        <v>1.9E-2</v>
      </c>
      <c r="BE10" s="15" t="s">
        <v>3688</v>
      </c>
      <c r="BK10" s="74" t="s">
        <v>4010</v>
      </c>
      <c r="BL10" s="79">
        <f>AVERAGE(D147:D176)</f>
        <v>5.5136666666666681E-2</v>
      </c>
      <c r="BM10" s="10">
        <f>AVERAGE(M147:M176)</f>
        <v>6.4703333333333349E-2</v>
      </c>
      <c r="BN10" s="10">
        <f>AVERAGE(AA147:AA176)</f>
        <v>6.1149999999999996E-2</v>
      </c>
      <c r="BO10" s="39">
        <v>3.5000000000000003E-2</v>
      </c>
      <c r="BP10" s="25">
        <f>AVERAGE(G147:G176)</f>
        <v>3.9220000000000005E-2</v>
      </c>
      <c r="BQ10" s="10">
        <f>AVERAGE(R147:R176)</f>
        <v>4.9803333333333331E-2</v>
      </c>
      <c r="BR10" s="10">
        <f>AVERAGE(AF147:AF176)</f>
        <v>4.5903333333333324E-2</v>
      </c>
      <c r="BS10" s="51">
        <v>5.1999999999999998E-3</v>
      </c>
      <c r="BT10" s="25">
        <f>AVERAGE(I147:I176)</f>
        <v>1.5916666666666659E-2</v>
      </c>
      <c r="BU10" s="10">
        <f>AVERAGE(V147:V176)</f>
        <v>1.49E-2</v>
      </c>
      <c r="BV10" s="10">
        <f>AVERAGE(AJ147:AJ176)</f>
        <v>1.5246666666666667E-2</v>
      </c>
      <c r="BW10" s="39">
        <f t="shared" si="12"/>
        <v>2.9800000000000004E-2</v>
      </c>
      <c r="BX10" s="32">
        <f t="shared" si="25"/>
        <v>2.9703333333333345E-2</v>
      </c>
      <c r="BY10" s="25">
        <f t="shared" si="13"/>
        <v>2.9703333333333345E-2</v>
      </c>
      <c r="BZ10" s="39">
        <f t="shared" si="14"/>
        <v>2.6149999999999993E-2</v>
      </c>
      <c r="CA10" s="26">
        <f t="shared" si="26"/>
        <v>3.4020000000000009E-2</v>
      </c>
      <c r="CB10" s="25">
        <f t="shared" si="15"/>
        <v>4.4603333333333328E-2</v>
      </c>
      <c r="CC10" s="51">
        <f t="shared" si="16"/>
        <v>4.0703333333333327E-2</v>
      </c>
      <c r="CD10" s="74" t="s">
        <v>4010</v>
      </c>
      <c r="CE10" s="25">
        <f t="shared" si="24"/>
        <v>-1.3883333333333345E-2</v>
      </c>
      <c r="CF10" s="83">
        <f t="shared" si="6"/>
        <v>-1.4900000000000004E-2</v>
      </c>
      <c r="CG10" s="56">
        <f t="shared" si="17"/>
        <v>-1.4553333333333337E-2</v>
      </c>
      <c r="CK10" s="35" t="s">
        <v>4010</v>
      </c>
      <c r="CL10" s="21">
        <v>6.4703333333333349E-2</v>
      </c>
      <c r="CM10" s="21">
        <v>6.1149999999999996E-2</v>
      </c>
      <c r="CN10" s="26">
        <v>3.5000000000000003E-2</v>
      </c>
      <c r="CO10" s="91" t="s">
        <v>4010</v>
      </c>
      <c r="CP10" s="19">
        <v>3.9220000000000005E-2</v>
      </c>
      <c r="CQ10" s="10">
        <v>4.9803333333333331E-2</v>
      </c>
      <c r="CR10" s="10">
        <v>4.5903333333333324E-2</v>
      </c>
      <c r="CS10" s="51">
        <v>1.9099999999999999E-2</v>
      </c>
      <c r="CT10" s="25">
        <v>1.5916666666666659E-2</v>
      </c>
      <c r="CU10" s="10">
        <v>1.49E-2</v>
      </c>
      <c r="CV10" s="10">
        <v>1.5246666666666667E-2</v>
      </c>
      <c r="CW10" s="39">
        <v>1.5900000000000004E-2</v>
      </c>
      <c r="CX10" s="19">
        <f t="shared" si="23"/>
        <v>2.9703333333333345E-2</v>
      </c>
      <c r="CY10" s="51">
        <f t="shared" si="18"/>
        <v>2.6149999999999993E-2</v>
      </c>
      <c r="CZ10" s="25">
        <f t="shared" si="19"/>
        <v>3.0703333333333332E-2</v>
      </c>
      <c r="DA10" s="39">
        <f t="shared" si="20"/>
        <v>2.6803333333333325E-2</v>
      </c>
      <c r="DB10" s="19">
        <f t="shared" si="7"/>
        <v>-1.0000000000000044E-3</v>
      </c>
      <c r="DC10" s="39">
        <f t="shared" si="21"/>
        <v>-6.5333333333333736E-4</v>
      </c>
    </row>
    <row r="11" spans="1:137">
      <c r="K11" s="7">
        <v>45765</v>
      </c>
      <c r="L11" s="2">
        <v>4</v>
      </c>
      <c r="M11" s="5">
        <f t="shared" si="22"/>
        <v>0.04</v>
      </c>
      <c r="N11" s="7">
        <v>45765</v>
      </c>
      <c r="P11" s="7">
        <v>45765</v>
      </c>
      <c r="Q11" s="2">
        <v>2.11</v>
      </c>
      <c r="R11" s="5">
        <f t="shared" si="8"/>
        <v>2.1099999999999997E-2</v>
      </c>
      <c r="S11" s="7">
        <v>45765</v>
      </c>
      <c r="T11" s="7"/>
      <c r="U11" s="7">
        <v>45765</v>
      </c>
      <c r="V11" s="8">
        <f t="shared" si="9"/>
        <v>1.8900000000000004E-2</v>
      </c>
      <c r="W11" s="7">
        <v>45765</v>
      </c>
      <c r="Y11" s="7">
        <v>45765</v>
      </c>
      <c r="Z11" s="2">
        <v>4.6500000000000004</v>
      </c>
      <c r="AA11" s="36">
        <f t="shared" si="0"/>
        <v>4.6500000000000007E-2</v>
      </c>
      <c r="AB11" s="7">
        <v>45765</v>
      </c>
      <c r="AC11" s="7"/>
      <c r="AD11" s="7">
        <v>45765</v>
      </c>
      <c r="AE11" s="2">
        <v>2.8</v>
      </c>
      <c r="AF11" s="5">
        <f t="shared" si="1"/>
        <v>2.7999999999999997E-2</v>
      </c>
      <c r="AG11" s="7">
        <v>45765</v>
      </c>
      <c r="AH11" s="7"/>
      <c r="AI11" s="7">
        <v>45765</v>
      </c>
      <c r="AJ11" s="8">
        <f t="shared" si="10"/>
        <v>1.8500000000000009E-2</v>
      </c>
      <c r="AK11" s="7">
        <v>45765</v>
      </c>
      <c r="AN11">
        <v>3.93</v>
      </c>
      <c r="AO11" s="8">
        <f t="shared" si="2"/>
        <v>3.9300000000000002E-2</v>
      </c>
      <c r="AP11" s="17" t="s">
        <v>3689</v>
      </c>
      <c r="AR11">
        <v>0.93</v>
      </c>
      <c r="AS11" s="8">
        <f t="shared" si="3"/>
        <v>9.300000000000001E-3</v>
      </c>
      <c r="AT11" s="15" t="s">
        <v>3689</v>
      </c>
      <c r="AU11" s="15"/>
      <c r="AV11" s="8">
        <f t="shared" si="4"/>
        <v>0.03</v>
      </c>
      <c r="AW11" s="15" t="s">
        <v>3689</v>
      </c>
      <c r="AY11" s="15" t="s">
        <v>3689</v>
      </c>
      <c r="AZ11" s="8">
        <f t="shared" si="5"/>
        <v>2.0299999999999999E-2</v>
      </c>
      <c r="BA11" s="15" t="s">
        <v>3689</v>
      </c>
      <c r="BB11">
        <v>2.0299999999999998</v>
      </c>
      <c r="BD11" s="8">
        <f t="shared" si="11"/>
        <v>1.9000000000000003E-2</v>
      </c>
      <c r="BE11" s="15" t="s">
        <v>3689</v>
      </c>
      <c r="BK11" s="74" t="s">
        <v>4011</v>
      </c>
      <c r="BL11" s="79">
        <f>AVERAGE(D177:D207)</f>
        <v>5.4235483870967743E-2</v>
      </c>
      <c r="BM11" s="10">
        <f>AVERAGE(M177:M207)</f>
        <v>5.8200000000000009E-2</v>
      </c>
      <c r="BN11" s="10">
        <f>AVERAGE(AA177:AA207)</f>
        <v>5.5506451612903226E-2</v>
      </c>
      <c r="BO11" s="39">
        <v>3.5099999999999999E-2</v>
      </c>
      <c r="BP11" s="25">
        <f>AVERAGE(G177:G207)</f>
        <v>3.8622580645161289E-2</v>
      </c>
      <c r="BQ11" s="10">
        <f>AVERAGE(R177:R207)</f>
        <v>4.2299999999999997E-2</v>
      </c>
      <c r="BR11" s="10">
        <f>AVERAGE(AF177:AF207)</f>
        <v>3.8329032258064513E-2</v>
      </c>
      <c r="BS11" s="51">
        <v>5.3E-3</v>
      </c>
      <c r="BT11" s="25">
        <f>AVERAGE(I177:I207)</f>
        <v>1.5612903225806453E-2</v>
      </c>
      <c r="BU11" s="10">
        <f>AVERAGE(V177:V207)</f>
        <v>1.5900000000000001E-2</v>
      </c>
      <c r="BV11" s="10">
        <f>AVERAGE(AJ177:AJ207)</f>
        <v>1.717741935483871E-2</v>
      </c>
      <c r="BW11" s="39">
        <f t="shared" si="12"/>
        <v>2.98E-2</v>
      </c>
      <c r="BX11" s="32">
        <f t="shared" si="25"/>
        <v>2.3100000000000009E-2</v>
      </c>
      <c r="BY11" s="25">
        <f t="shared" si="13"/>
        <v>2.3100000000000009E-2</v>
      </c>
      <c r="BZ11" s="39">
        <f t="shared" si="14"/>
        <v>2.0406451612903227E-2</v>
      </c>
      <c r="CA11" s="26">
        <f t="shared" si="26"/>
        <v>3.332258064516129E-2</v>
      </c>
      <c r="CB11" s="25">
        <f t="shared" si="15"/>
        <v>3.6999999999999998E-2</v>
      </c>
      <c r="CC11" s="51">
        <f t="shared" si="16"/>
        <v>3.3029032258064514E-2</v>
      </c>
      <c r="CD11" s="74" t="s">
        <v>4011</v>
      </c>
      <c r="CE11" s="25">
        <f t="shared" si="24"/>
        <v>-1.4187096774193548E-2</v>
      </c>
      <c r="CF11" s="83">
        <f t="shared" si="6"/>
        <v>-1.3899999999999999E-2</v>
      </c>
      <c r="CG11" s="56">
        <f t="shared" si="17"/>
        <v>-1.262258064516129E-2</v>
      </c>
      <c r="CK11" s="35" t="s">
        <v>4011</v>
      </c>
      <c r="CL11" s="21">
        <v>5.8200000000000009E-2</v>
      </c>
      <c r="CM11" s="21">
        <v>5.5506451612903226E-2</v>
      </c>
      <c r="CN11" s="26">
        <v>3.5099999999999999E-2</v>
      </c>
      <c r="CO11" s="91" t="s">
        <v>4011</v>
      </c>
      <c r="CP11" s="19">
        <v>3.8622580645161289E-2</v>
      </c>
      <c r="CQ11" s="10">
        <v>4.2299999999999997E-2</v>
      </c>
      <c r="CR11" s="10">
        <v>3.8329032258064513E-2</v>
      </c>
      <c r="CS11" s="51">
        <v>1.9E-2</v>
      </c>
      <c r="CT11" s="25">
        <v>1.5612903225806453E-2</v>
      </c>
      <c r="CU11" s="10">
        <v>1.5900000000000001E-2</v>
      </c>
      <c r="CV11" s="10">
        <v>1.717741935483871E-2</v>
      </c>
      <c r="CW11" s="39">
        <v>1.61E-2</v>
      </c>
      <c r="CX11" s="19">
        <f t="shared" si="23"/>
        <v>2.3100000000000009E-2</v>
      </c>
      <c r="CY11" s="51">
        <f t="shared" si="18"/>
        <v>2.0406451612903227E-2</v>
      </c>
      <c r="CZ11" s="25">
        <f t="shared" si="19"/>
        <v>2.3299999999999998E-2</v>
      </c>
      <c r="DA11" s="39">
        <f t="shared" si="20"/>
        <v>1.9329032258064514E-2</v>
      </c>
      <c r="DB11" s="19">
        <f t="shared" si="7"/>
        <v>-1.9999999999999879E-4</v>
      </c>
      <c r="DC11" s="39">
        <f t="shared" si="21"/>
        <v>1.0774193548387101E-3</v>
      </c>
    </row>
    <row r="12" spans="1:137">
      <c r="K12" s="7">
        <v>45766</v>
      </c>
      <c r="L12" s="2">
        <v>3.84</v>
      </c>
      <c r="M12" s="5">
        <f t="shared" si="22"/>
        <v>3.8399999999999997E-2</v>
      </c>
      <c r="N12" s="7">
        <v>45766</v>
      </c>
      <c r="P12" s="7">
        <v>45766</v>
      </c>
      <c r="Q12" s="2">
        <v>2.04</v>
      </c>
      <c r="R12" s="5">
        <f t="shared" si="8"/>
        <v>2.0400000000000001E-2</v>
      </c>
      <c r="S12" s="7">
        <v>45766</v>
      </c>
      <c r="T12" s="7"/>
      <c r="U12" s="7">
        <v>45766</v>
      </c>
      <c r="V12" s="8">
        <f t="shared" si="9"/>
        <v>1.7999999999999995E-2</v>
      </c>
      <c r="W12" s="7">
        <v>45766</v>
      </c>
      <c r="Y12" s="7">
        <v>45766</v>
      </c>
      <c r="Z12" s="2">
        <v>4.25</v>
      </c>
      <c r="AA12" s="36">
        <f t="shared" si="0"/>
        <v>4.2500000000000003E-2</v>
      </c>
      <c r="AB12" s="7">
        <v>45766</v>
      </c>
      <c r="AC12" s="7"/>
      <c r="AD12" s="7">
        <v>45766</v>
      </c>
      <c r="AE12" s="2">
        <v>2.52</v>
      </c>
      <c r="AF12" s="5">
        <f t="shared" si="1"/>
        <v>2.52E-2</v>
      </c>
      <c r="AG12" s="7">
        <v>45766</v>
      </c>
      <c r="AH12" s="7"/>
      <c r="AI12" s="7">
        <v>45766</v>
      </c>
      <c r="AJ12" s="8">
        <f t="shared" si="10"/>
        <v>1.7300000000000003E-2</v>
      </c>
      <c r="AK12" s="7">
        <v>45766</v>
      </c>
      <c r="AN12">
        <v>3.97</v>
      </c>
      <c r="AO12" s="8">
        <f t="shared" si="2"/>
        <v>3.9699999999999999E-2</v>
      </c>
      <c r="AP12" s="17" t="s">
        <v>3690</v>
      </c>
      <c r="AR12">
        <v>0.92</v>
      </c>
      <c r="AS12" s="8">
        <f t="shared" si="3"/>
        <v>9.1999999999999998E-3</v>
      </c>
      <c r="AT12" s="15" t="s">
        <v>3690</v>
      </c>
      <c r="AU12" s="15"/>
      <c r="AV12" s="8">
        <f t="shared" si="4"/>
        <v>3.0499999999999999E-2</v>
      </c>
      <c r="AW12" s="15" t="s">
        <v>3690</v>
      </c>
      <c r="AY12" s="15" t="s">
        <v>3690</v>
      </c>
      <c r="AZ12" s="8">
        <f t="shared" si="5"/>
        <v>2.07E-2</v>
      </c>
      <c r="BA12" s="15" t="s">
        <v>3690</v>
      </c>
      <c r="BB12">
        <v>2.0699999999999998</v>
      </c>
      <c r="BD12" s="8">
        <f t="shared" si="11"/>
        <v>1.9E-2</v>
      </c>
      <c r="BE12" s="15" t="s">
        <v>3690</v>
      </c>
      <c r="BK12" s="74" t="s">
        <v>4012</v>
      </c>
      <c r="BL12" s="79">
        <f>AVERAGE(D208:D237)</f>
        <v>4.6573333333333328E-2</v>
      </c>
      <c r="BM12" s="10">
        <f>AVERAGE(M208:M237)</f>
        <v>5.3823333333333341E-2</v>
      </c>
      <c r="BN12" s="10">
        <f>AVERAGE(AA208:AA237)</f>
        <v>5.6860000000000015E-2</v>
      </c>
      <c r="BO12" s="39">
        <v>3.5000000000000003E-2</v>
      </c>
      <c r="BP12" s="25">
        <f>AVERAGE(G208:G237)</f>
        <v>2.8736666666666671E-2</v>
      </c>
      <c r="BQ12" s="10">
        <f>AVERAGE(R208:R237)</f>
        <v>3.8856666666666664E-2</v>
      </c>
      <c r="BR12" s="10">
        <f>AVERAGE(AF208:AF237)</f>
        <v>4.3040000000000002E-2</v>
      </c>
      <c r="BS12" s="51">
        <v>5.1999999999999998E-3</v>
      </c>
      <c r="BT12" s="25">
        <f>AVERAGE(I208:I237)</f>
        <v>1.7836666666666664E-2</v>
      </c>
      <c r="BU12" s="10">
        <f>AVERAGE(V208:V237)</f>
        <v>1.4966666666666666E-2</v>
      </c>
      <c r="BV12" s="10">
        <f>AVERAGE(AJ208:AJ237)</f>
        <v>1.3820000000000002E-2</v>
      </c>
      <c r="BW12" s="39">
        <f t="shared" si="12"/>
        <v>2.9800000000000004E-2</v>
      </c>
      <c r="BX12" s="32">
        <f t="shared" si="25"/>
        <v>1.8823333333333338E-2</v>
      </c>
      <c r="BY12" s="25">
        <f t="shared" si="13"/>
        <v>1.8823333333333338E-2</v>
      </c>
      <c r="BZ12" s="39">
        <f t="shared" si="14"/>
        <v>2.1860000000000011E-2</v>
      </c>
      <c r="CA12" s="26">
        <f t="shared" si="26"/>
        <v>2.3536666666666671E-2</v>
      </c>
      <c r="CB12" s="25">
        <f t="shared" si="15"/>
        <v>3.3656666666666668E-2</v>
      </c>
      <c r="CC12" s="51">
        <f t="shared" si="16"/>
        <v>3.7839999999999999E-2</v>
      </c>
      <c r="CD12" s="74" t="s">
        <v>4012</v>
      </c>
      <c r="CE12" s="25">
        <f t="shared" si="24"/>
        <v>-1.196333333333334E-2</v>
      </c>
      <c r="CF12" s="83">
        <f t="shared" si="6"/>
        <v>-1.4833333333333337E-2</v>
      </c>
      <c r="CG12" s="56">
        <f t="shared" si="17"/>
        <v>-1.5980000000000001E-2</v>
      </c>
      <c r="CK12" s="35" t="s">
        <v>4012</v>
      </c>
      <c r="CL12" s="21">
        <v>5.3823333333333341E-2</v>
      </c>
      <c r="CM12" s="21">
        <v>5.6860000000000015E-2</v>
      </c>
      <c r="CN12" s="26">
        <v>3.5000000000000003E-2</v>
      </c>
      <c r="CO12" s="91" t="s">
        <v>4012</v>
      </c>
      <c r="CP12" s="19">
        <v>2.8736666666666671E-2</v>
      </c>
      <c r="CQ12" s="10">
        <v>3.8856666666666664E-2</v>
      </c>
      <c r="CR12" s="10">
        <v>4.3040000000000002E-2</v>
      </c>
      <c r="CS12" s="51">
        <v>1.9299999999999998E-2</v>
      </c>
      <c r="CT12" s="25">
        <v>1.7836666666666664E-2</v>
      </c>
      <c r="CU12" s="10">
        <v>1.4966666666666666E-2</v>
      </c>
      <c r="CV12" s="10">
        <v>1.3820000000000002E-2</v>
      </c>
      <c r="CW12" s="39">
        <v>1.5700000000000006E-2</v>
      </c>
      <c r="CX12" s="19">
        <f t="shared" si="23"/>
        <v>1.8823333333333338E-2</v>
      </c>
      <c r="CY12" s="51">
        <f t="shared" si="18"/>
        <v>2.1860000000000011E-2</v>
      </c>
      <c r="CZ12" s="25">
        <f t="shared" si="19"/>
        <v>1.9556666666666667E-2</v>
      </c>
      <c r="DA12" s="39">
        <f t="shared" si="20"/>
        <v>2.3740000000000004E-2</v>
      </c>
      <c r="DB12" s="19">
        <f t="shared" si="7"/>
        <v>-7.333333333333393E-4</v>
      </c>
      <c r="DC12" s="39">
        <f t="shared" si="21"/>
        <v>-1.8800000000000032E-3</v>
      </c>
    </row>
    <row r="13" spans="1:137">
      <c r="K13" s="7">
        <v>45767</v>
      </c>
      <c r="L13" s="2">
        <v>4.08</v>
      </c>
      <c r="M13" s="5">
        <f t="shared" si="22"/>
        <v>4.0800000000000003E-2</v>
      </c>
      <c r="N13" s="7">
        <v>45767</v>
      </c>
      <c r="P13" s="7">
        <v>45767</v>
      </c>
      <c r="Q13" s="2">
        <v>2.1800000000000002</v>
      </c>
      <c r="R13" s="5">
        <f t="shared" si="8"/>
        <v>2.18E-2</v>
      </c>
      <c r="S13" s="7">
        <v>45767</v>
      </c>
      <c r="T13" s="7"/>
      <c r="U13" s="7">
        <v>45767</v>
      </c>
      <c r="V13" s="8">
        <f t="shared" si="9"/>
        <v>1.9000000000000003E-2</v>
      </c>
      <c r="W13" s="7">
        <v>45767</v>
      </c>
      <c r="Y13" s="7">
        <v>45767</v>
      </c>
      <c r="Z13" s="2">
        <v>4.63</v>
      </c>
      <c r="AA13" s="36">
        <f t="shared" si="0"/>
        <v>4.6300000000000001E-2</v>
      </c>
      <c r="AB13" s="7">
        <v>45767</v>
      </c>
      <c r="AC13" s="7"/>
      <c r="AD13" s="7">
        <v>45767</v>
      </c>
      <c r="AE13" s="2">
        <v>2.75</v>
      </c>
      <c r="AF13" s="5">
        <f t="shared" si="1"/>
        <v>2.75E-2</v>
      </c>
      <c r="AG13" s="7">
        <v>45767</v>
      </c>
      <c r="AH13" s="7"/>
      <c r="AI13" s="7">
        <v>45767</v>
      </c>
      <c r="AJ13" s="8">
        <f t="shared" si="10"/>
        <v>1.8800000000000001E-2</v>
      </c>
      <c r="AK13" s="7">
        <v>45767</v>
      </c>
      <c r="AN13">
        <v>3.93</v>
      </c>
      <c r="AO13" s="8">
        <f t="shared" si="2"/>
        <v>3.9300000000000002E-2</v>
      </c>
      <c r="AP13" s="17" t="s">
        <v>3691</v>
      </c>
      <c r="AR13">
        <v>0.91</v>
      </c>
      <c r="AS13" s="8">
        <f t="shared" si="3"/>
        <v>9.1000000000000004E-3</v>
      </c>
      <c r="AT13" s="15" t="s">
        <v>3691</v>
      </c>
      <c r="AU13" s="15"/>
      <c r="AV13" s="8">
        <f t="shared" si="4"/>
        <v>3.0200000000000001E-2</v>
      </c>
      <c r="AW13" s="15" t="s">
        <v>3691</v>
      </c>
      <c r="AY13" s="15" t="s">
        <v>3691</v>
      </c>
      <c r="AZ13" s="8">
        <f t="shared" si="5"/>
        <v>2.0199999999999999E-2</v>
      </c>
      <c r="BA13" s="15" t="s">
        <v>3691</v>
      </c>
      <c r="BB13">
        <v>2.02</v>
      </c>
      <c r="BD13" s="8">
        <f t="shared" si="11"/>
        <v>1.9100000000000002E-2</v>
      </c>
      <c r="BE13" s="15" t="s">
        <v>3691</v>
      </c>
      <c r="BK13" s="74" t="s">
        <v>4013</v>
      </c>
      <c r="BL13" s="79">
        <f>AVERAGE(D238:D268)</f>
        <v>4.029032258064516E-2</v>
      </c>
      <c r="BM13" s="10">
        <f>AVERAGE(M238:M268)</f>
        <v>4.6477419354838706E-2</v>
      </c>
      <c r="BN13" s="10">
        <f>AVERAGE(AA238:AA268)</f>
        <v>4.7906451612903231E-2</v>
      </c>
      <c r="BO13" s="39">
        <v>3.5699999999999996E-2</v>
      </c>
      <c r="BP13" s="25">
        <f>AVERAGE(G238:G268)</f>
        <v>2.1377419354838712E-2</v>
      </c>
      <c r="BQ13" s="10">
        <f>AVERAGE(R238:R268)</f>
        <v>3.1858064516129041E-2</v>
      </c>
      <c r="BR13" s="10">
        <f>AVERAGE(AF238:AF268)</f>
        <v>3.351612903225807E-2</v>
      </c>
      <c r="BS13" s="51">
        <v>5.1999999999999998E-3</v>
      </c>
      <c r="BT13" s="25">
        <f>AVERAGE(I238:I268)</f>
        <v>1.8912903225806452E-2</v>
      </c>
      <c r="BU13" s="10">
        <f>AVERAGE(V238:V268)</f>
        <v>1.4619354838709674E-2</v>
      </c>
      <c r="BV13" s="10">
        <f>AVERAGE(AJ238:AJ268)</f>
        <v>1.4390322580645161E-2</v>
      </c>
      <c r="BW13" s="39">
        <f t="shared" si="12"/>
        <v>3.0499999999999996E-2</v>
      </c>
      <c r="BX13" s="32">
        <f t="shared" si="25"/>
        <v>1.077741935483871E-2</v>
      </c>
      <c r="BY13" s="25">
        <f t="shared" si="13"/>
        <v>1.077741935483871E-2</v>
      </c>
      <c r="BZ13" s="39">
        <f t="shared" si="14"/>
        <v>1.2206451612903235E-2</v>
      </c>
      <c r="CA13" s="26">
        <f t="shared" si="26"/>
        <v>1.6177419354838712E-2</v>
      </c>
      <c r="CB13" s="25">
        <f t="shared" si="15"/>
        <v>2.6658064516129041E-2</v>
      </c>
      <c r="CC13" s="51">
        <f t="shared" si="16"/>
        <v>2.831612903225807E-2</v>
      </c>
      <c r="CD13" s="74" t="s">
        <v>4013</v>
      </c>
      <c r="CE13" s="25">
        <f t="shared" si="24"/>
        <v>-1.1587096774193544E-2</v>
      </c>
      <c r="CF13" s="83">
        <f t="shared" si="6"/>
        <v>-1.588064516129032E-2</v>
      </c>
      <c r="CG13" s="56">
        <f t="shared" si="17"/>
        <v>-1.6109677419354835E-2</v>
      </c>
      <c r="CK13" s="35" t="s">
        <v>4013</v>
      </c>
      <c r="CL13" s="21">
        <v>4.6477419354838706E-2</v>
      </c>
      <c r="CM13" s="21">
        <v>4.7906451612903231E-2</v>
      </c>
      <c r="CN13" s="26">
        <v>3.5699999999999996E-2</v>
      </c>
      <c r="CO13" s="91" t="s">
        <v>4013</v>
      </c>
      <c r="CP13" s="19">
        <v>2.1377419354838712E-2</v>
      </c>
      <c r="CQ13" s="10">
        <v>3.1858064516129041E-2</v>
      </c>
      <c r="CR13" s="10">
        <v>3.351612903225807E-2</v>
      </c>
      <c r="CS13" s="51">
        <v>1.95E-2</v>
      </c>
      <c r="CT13" s="25">
        <v>1.8912903225806452E-2</v>
      </c>
      <c r="CU13" s="10">
        <v>1.4619354838709674E-2</v>
      </c>
      <c r="CV13" s="10">
        <v>1.4390322580645161E-2</v>
      </c>
      <c r="CW13" s="39">
        <v>1.6199999999999996E-2</v>
      </c>
      <c r="CX13" s="19">
        <f t="shared" si="23"/>
        <v>1.077741935483871E-2</v>
      </c>
      <c r="CY13" s="51">
        <f t="shared" si="18"/>
        <v>1.2206451612903235E-2</v>
      </c>
      <c r="CZ13" s="25">
        <f t="shared" si="19"/>
        <v>1.2358064516129041E-2</v>
      </c>
      <c r="DA13" s="39">
        <f t="shared" si="20"/>
        <v>1.401612903225807E-2</v>
      </c>
      <c r="DB13" s="19">
        <f t="shared" si="7"/>
        <v>-1.5806451612903217E-3</v>
      </c>
      <c r="DC13" s="39">
        <f t="shared" si="21"/>
        <v>-1.8096774193548347E-3</v>
      </c>
    </row>
    <row r="14" spans="1:137">
      <c r="K14" s="7">
        <v>45768</v>
      </c>
      <c r="L14" s="2">
        <v>4</v>
      </c>
      <c r="M14" s="5">
        <f t="shared" si="22"/>
        <v>0.04</v>
      </c>
      <c r="N14" s="7">
        <v>45768</v>
      </c>
      <c r="P14" s="7">
        <v>45768</v>
      </c>
      <c r="Q14" s="2">
        <v>2.15</v>
      </c>
      <c r="R14" s="5">
        <f t="shared" si="8"/>
        <v>2.1499999999999998E-2</v>
      </c>
      <c r="S14" s="7">
        <v>45768</v>
      </c>
      <c r="T14" s="7"/>
      <c r="U14" s="7">
        <v>45768</v>
      </c>
      <c r="V14" s="8">
        <f t="shared" si="9"/>
        <v>1.8500000000000003E-2</v>
      </c>
      <c r="W14" s="7">
        <v>45768</v>
      </c>
      <c r="Y14" s="7">
        <v>45768</v>
      </c>
      <c r="Z14" s="2">
        <v>4.17</v>
      </c>
      <c r="AA14" s="36">
        <f t="shared" si="0"/>
        <v>4.1700000000000001E-2</v>
      </c>
      <c r="AB14" s="7">
        <v>45768</v>
      </c>
      <c r="AC14" s="7"/>
      <c r="AD14" s="7">
        <v>45768</v>
      </c>
      <c r="AE14" s="2">
        <v>2.44</v>
      </c>
      <c r="AF14" s="5">
        <f t="shared" si="1"/>
        <v>2.4399999999999998E-2</v>
      </c>
      <c r="AG14" s="7">
        <v>45768</v>
      </c>
      <c r="AH14" s="7"/>
      <c r="AI14" s="7">
        <v>45768</v>
      </c>
      <c r="AJ14" s="8">
        <f t="shared" si="10"/>
        <v>1.7300000000000003E-2</v>
      </c>
      <c r="AK14" s="7">
        <v>45768</v>
      </c>
      <c r="AN14">
        <v>3.93</v>
      </c>
      <c r="AO14" s="8">
        <f t="shared" si="2"/>
        <v>3.9300000000000002E-2</v>
      </c>
      <c r="AP14" s="17" t="s">
        <v>3692</v>
      </c>
      <c r="AR14">
        <v>0.92</v>
      </c>
      <c r="AS14" s="8">
        <f t="shared" si="3"/>
        <v>9.1999999999999998E-3</v>
      </c>
      <c r="AT14" s="15" t="s">
        <v>3692</v>
      </c>
      <c r="AU14" s="15"/>
      <c r="AV14" s="8">
        <f t="shared" si="4"/>
        <v>3.0100000000000002E-2</v>
      </c>
      <c r="AW14" s="15" t="s">
        <v>3692</v>
      </c>
      <c r="AY14" s="15" t="s">
        <v>3692</v>
      </c>
      <c r="AZ14" s="8">
        <f t="shared" si="5"/>
        <v>2.0400000000000001E-2</v>
      </c>
      <c r="BA14" s="15" t="s">
        <v>3692</v>
      </c>
      <c r="BB14">
        <v>2.04</v>
      </c>
      <c r="BD14" s="8">
        <f t="shared" si="11"/>
        <v>1.89E-2</v>
      </c>
      <c r="BE14" s="15" t="s">
        <v>3692</v>
      </c>
      <c r="BK14" s="74" t="s">
        <v>4014</v>
      </c>
      <c r="BL14" s="79">
        <f>AVERAGE(D269:D299)</f>
        <v>4.6032258064516135E-2</v>
      </c>
      <c r="BM14" s="10">
        <f>AVERAGE(M269:M299)</f>
        <v>4.2687096774193543E-2</v>
      </c>
      <c r="BN14" s="10">
        <f>AVERAGE(AA269:AA299)</f>
        <v>4.8245161290322587E-2</v>
      </c>
      <c r="BO14" s="39">
        <v>3.5699999999999996E-2</v>
      </c>
      <c r="BP14" s="25">
        <f>AVERAGE(G269:G299)</f>
        <v>2.9880645161290322E-2</v>
      </c>
      <c r="BQ14" s="10">
        <f>AVERAGE(R269:R299)</f>
        <v>2.8858064516129028E-2</v>
      </c>
      <c r="BR14" s="10">
        <f>AVERAGE(AF269:AF299)</f>
        <v>3.6641935483870972E-2</v>
      </c>
      <c r="BS14" s="51">
        <v>5.1999999999999998E-3</v>
      </c>
      <c r="BT14" s="25">
        <f>AVERAGE(I269:I299)</f>
        <v>1.6151612903225802E-2</v>
      </c>
      <c r="BU14" s="10">
        <f>AVERAGE(V269:V299)</f>
        <v>1.3829032258064516E-2</v>
      </c>
      <c r="BV14" s="10">
        <f>AVERAGE(AJ269:AJ299)</f>
        <v>1.1603225806451616E-2</v>
      </c>
      <c r="BW14" s="39">
        <f t="shared" si="12"/>
        <v>3.0499999999999996E-2</v>
      </c>
      <c r="BX14" s="32">
        <f t="shared" si="25"/>
        <v>6.9870967741935477E-3</v>
      </c>
      <c r="BY14" s="25">
        <f t="shared" si="13"/>
        <v>6.9870967741935477E-3</v>
      </c>
      <c r="BZ14" s="39">
        <f t="shared" si="14"/>
        <v>1.2545161290322591E-2</v>
      </c>
      <c r="CA14" s="26">
        <f t="shared" si="26"/>
        <v>2.4680645161290322E-2</v>
      </c>
      <c r="CB14" s="25">
        <f t="shared" si="15"/>
        <v>2.3658064516129028E-2</v>
      </c>
      <c r="CC14" s="51">
        <f t="shared" si="16"/>
        <v>3.1441935483870975E-2</v>
      </c>
      <c r="CD14" s="74" t="s">
        <v>4014</v>
      </c>
      <c r="CE14" s="25">
        <f t="shared" si="24"/>
        <v>-1.4348387096774193E-2</v>
      </c>
      <c r="CF14" s="83">
        <f t="shared" si="6"/>
        <v>-1.667096774193548E-2</v>
      </c>
      <c r="CG14" s="56">
        <f t="shared" si="17"/>
        <v>-1.889677419354838E-2</v>
      </c>
      <c r="CK14" s="35" t="s">
        <v>4014</v>
      </c>
      <c r="CL14" s="21">
        <v>4.2687096774193543E-2</v>
      </c>
      <c r="CM14" s="21">
        <v>4.8245161290322587E-2</v>
      </c>
      <c r="CN14" s="26">
        <v>3.5699999999999996E-2</v>
      </c>
      <c r="CO14" s="91" t="s">
        <v>4014</v>
      </c>
      <c r="CP14" s="19">
        <v>2.9880645161290322E-2</v>
      </c>
      <c r="CQ14" s="10">
        <v>2.8858064516129028E-2</v>
      </c>
      <c r="CR14" s="10">
        <v>3.6641935483870972E-2</v>
      </c>
      <c r="CS14" s="51">
        <v>1.9099999999999999E-2</v>
      </c>
      <c r="CT14" s="25">
        <v>1.6151612903225802E-2</v>
      </c>
      <c r="CU14" s="10">
        <v>1.3829032258064516E-2</v>
      </c>
      <c r="CV14" s="10">
        <v>1.1603225806451616E-2</v>
      </c>
      <c r="CW14" s="39">
        <v>1.6599999999999997E-2</v>
      </c>
      <c r="CX14" s="19">
        <f t="shared" si="23"/>
        <v>6.9870967741935477E-3</v>
      </c>
      <c r="CY14" s="51">
        <f t="shared" si="18"/>
        <v>1.2545161290322591E-2</v>
      </c>
      <c r="CZ14" s="25">
        <f t="shared" si="19"/>
        <v>9.7580645161290287E-3</v>
      </c>
      <c r="DA14" s="39">
        <f t="shared" si="20"/>
        <v>1.7541935483870973E-2</v>
      </c>
      <c r="DB14" s="19">
        <f t="shared" si="7"/>
        <v>-2.770967741935481E-3</v>
      </c>
      <c r="DC14" s="39">
        <f t="shared" si="21"/>
        <v>-4.9967741935483811E-3</v>
      </c>
    </row>
    <row r="15" spans="1:137">
      <c r="K15" s="7">
        <v>45769</v>
      </c>
      <c r="L15" s="2">
        <v>4.45</v>
      </c>
      <c r="M15" s="5">
        <f t="shared" si="22"/>
        <v>4.4500000000000005E-2</v>
      </c>
      <c r="N15" s="7">
        <v>45769</v>
      </c>
      <c r="P15" s="7">
        <v>45769</v>
      </c>
      <c r="Q15" s="2">
        <v>2.62</v>
      </c>
      <c r="R15" s="5">
        <f t="shared" si="8"/>
        <v>2.6200000000000001E-2</v>
      </c>
      <c r="S15" s="7">
        <v>45769</v>
      </c>
      <c r="T15" s="7"/>
      <c r="U15" s="7">
        <v>45769</v>
      </c>
      <c r="V15" s="8">
        <f t="shared" si="9"/>
        <v>1.8300000000000004E-2</v>
      </c>
      <c r="W15" s="7">
        <v>45769</v>
      </c>
      <c r="Y15" s="7">
        <v>45769</v>
      </c>
      <c r="Z15" s="2">
        <v>4.4000000000000004</v>
      </c>
      <c r="AA15" s="36">
        <f t="shared" si="0"/>
        <v>4.4000000000000004E-2</v>
      </c>
      <c r="AB15" s="7">
        <v>45769</v>
      </c>
      <c r="AC15" s="7"/>
      <c r="AD15" s="7">
        <v>45769</v>
      </c>
      <c r="AE15" s="2">
        <v>2.56</v>
      </c>
      <c r="AF15" s="5">
        <f t="shared" si="1"/>
        <v>2.5600000000000001E-2</v>
      </c>
      <c r="AG15" s="7">
        <v>45769</v>
      </c>
      <c r="AH15" s="7"/>
      <c r="AI15" s="7">
        <v>45769</v>
      </c>
      <c r="AJ15" s="8">
        <f t="shared" si="10"/>
        <v>1.8400000000000003E-2</v>
      </c>
      <c r="AK15" s="7">
        <v>45769</v>
      </c>
      <c r="AN15">
        <v>3.88</v>
      </c>
      <c r="AO15" s="8">
        <f t="shared" si="2"/>
        <v>3.8800000000000001E-2</v>
      </c>
      <c r="AP15" s="17" t="s">
        <v>3693</v>
      </c>
      <c r="AR15">
        <v>0.89</v>
      </c>
      <c r="AS15" s="8">
        <f t="shared" si="3"/>
        <v>8.8999999999999999E-3</v>
      </c>
      <c r="AT15" s="15" t="s">
        <v>3693</v>
      </c>
      <c r="AU15" s="15"/>
      <c r="AV15" s="8">
        <f t="shared" si="4"/>
        <v>2.9900000000000003E-2</v>
      </c>
      <c r="AW15" s="15" t="s">
        <v>3693</v>
      </c>
      <c r="AY15" s="15" t="s">
        <v>3693</v>
      </c>
      <c r="AZ15" s="8">
        <f t="shared" si="5"/>
        <v>1.9900000000000001E-2</v>
      </c>
      <c r="BA15" s="15" t="s">
        <v>3693</v>
      </c>
      <c r="BB15">
        <v>1.99</v>
      </c>
      <c r="BD15" s="8">
        <f t="shared" si="11"/>
        <v>1.89E-2</v>
      </c>
      <c r="BE15" s="15" t="s">
        <v>3693</v>
      </c>
      <c r="BK15" s="74" t="s">
        <v>4015</v>
      </c>
      <c r="BL15" s="79">
        <f>AVERAGE(D300:D327)</f>
        <v>4.2057142857142862E-2</v>
      </c>
      <c r="BM15" s="10">
        <f>AVERAGE(M300:M327)</f>
        <v>3.5703571428571432E-2</v>
      </c>
      <c r="BN15" s="10">
        <f>AVERAGE(AA300:AA327)</f>
        <v>4.0292857142857151E-2</v>
      </c>
      <c r="BO15" s="39">
        <v>3.5099999999999999E-2</v>
      </c>
      <c r="BP15" s="25">
        <f>AVERAGE(G300:G327)</f>
        <v>2.5628571428571428E-2</v>
      </c>
      <c r="BQ15" s="10">
        <f>AVERAGE(R300:R327)</f>
        <v>2.0667857142857144E-2</v>
      </c>
      <c r="BR15" s="10">
        <f>AVERAGE(AF300:AF327)</f>
        <v>2.6378571428571428E-2</v>
      </c>
      <c r="BS15" s="51">
        <v>5.1999999999999998E-3</v>
      </c>
      <c r="BT15" s="25">
        <f>AVERAGE(I300:I327)</f>
        <v>1.6428571428571431E-2</v>
      </c>
      <c r="BU15" s="10">
        <f>AVERAGE(V300:V327)</f>
        <v>1.5035714285714288E-2</v>
      </c>
      <c r="BV15" s="10">
        <f>AVERAGE(AJ300:AJ327)</f>
        <v>1.3914285714285714E-2</v>
      </c>
      <c r="BW15" s="39">
        <f t="shared" si="12"/>
        <v>2.9899999999999999E-2</v>
      </c>
      <c r="BX15" s="32">
        <f t="shared" si="25"/>
        <v>6.0357142857143248E-4</v>
      </c>
      <c r="BY15" s="25"/>
      <c r="BZ15" s="39">
        <f t="shared" si="14"/>
        <v>5.1928571428571518E-3</v>
      </c>
      <c r="CA15" s="26">
        <f t="shared" si="26"/>
        <v>2.0428571428571428E-2</v>
      </c>
      <c r="CB15" s="25">
        <f t="shared" si="15"/>
        <v>1.5467857142857144E-2</v>
      </c>
      <c r="CC15" s="51">
        <f t="shared" si="16"/>
        <v>2.1178571428571429E-2</v>
      </c>
      <c r="CD15" s="74" t="s">
        <v>4015</v>
      </c>
      <c r="CE15" s="25">
        <f t="shared" si="24"/>
        <v>-1.3471428571428568E-2</v>
      </c>
      <c r="CF15" s="83">
        <f t="shared" si="6"/>
        <v>-1.4864285714285712E-2</v>
      </c>
      <c r="CG15" s="56">
        <f t="shared" si="17"/>
        <v>-1.5985714285714284E-2</v>
      </c>
      <c r="CK15" s="35" t="s">
        <v>4015</v>
      </c>
      <c r="CL15" s="21">
        <v>3.5703571428571432E-2</v>
      </c>
      <c r="CM15" s="21">
        <v>4.0292857142857151E-2</v>
      </c>
      <c r="CN15" s="26">
        <v>3.5099999999999999E-2</v>
      </c>
      <c r="CO15" s="91" t="s">
        <v>4015</v>
      </c>
      <c r="CP15" s="19">
        <v>2.5628571428571428E-2</v>
      </c>
      <c r="CQ15" s="10">
        <v>2.0667857142857144E-2</v>
      </c>
      <c r="CR15" s="10">
        <v>2.6378571428571428E-2</v>
      </c>
      <c r="CS15" s="51">
        <v>1.9099999999999999E-2</v>
      </c>
      <c r="CT15" s="25">
        <v>1.6428571428571431E-2</v>
      </c>
      <c r="CU15" s="10">
        <v>1.5035714285714288E-2</v>
      </c>
      <c r="CV15" s="10">
        <v>1.3914285714285714E-2</v>
      </c>
      <c r="CW15" s="39">
        <v>1.6E-2</v>
      </c>
      <c r="CX15" s="19"/>
      <c r="CY15" s="51">
        <f t="shared" si="18"/>
        <v>5.1928571428571518E-3</v>
      </c>
      <c r="CZ15" s="25">
        <f t="shared" si="19"/>
        <v>1.5678571428571451E-3</v>
      </c>
      <c r="DA15" s="39">
        <f t="shared" si="20"/>
        <v>7.2785714285714294E-3</v>
      </c>
      <c r="DB15" s="19">
        <f t="shared" si="7"/>
        <v>-9.6428571428571266E-4</v>
      </c>
      <c r="DC15" s="39">
        <f t="shared" si="21"/>
        <v>-2.0857142857142862E-3</v>
      </c>
    </row>
    <row r="16" spans="1:137" ht="17" thickBot="1">
      <c r="K16" s="7">
        <v>45770</v>
      </c>
      <c r="L16" s="2">
        <v>5.23</v>
      </c>
      <c r="M16" s="5">
        <f t="shared" si="22"/>
        <v>5.2300000000000006E-2</v>
      </c>
      <c r="N16" s="7">
        <v>45770</v>
      </c>
      <c r="P16" s="7">
        <v>45770</v>
      </c>
      <c r="Q16" s="2">
        <v>3.5</v>
      </c>
      <c r="R16" s="5">
        <f t="shared" si="8"/>
        <v>3.5000000000000003E-2</v>
      </c>
      <c r="S16" s="7">
        <v>45770</v>
      </c>
      <c r="T16" s="7"/>
      <c r="U16" s="7">
        <v>45770</v>
      </c>
      <c r="V16" s="8">
        <f t="shared" si="9"/>
        <v>1.7300000000000003E-2</v>
      </c>
      <c r="W16" s="7">
        <v>45770</v>
      </c>
      <c r="Y16" s="7">
        <v>45770</v>
      </c>
      <c r="Z16" s="2">
        <v>4.8</v>
      </c>
      <c r="AA16" s="36">
        <f t="shared" si="0"/>
        <v>4.8000000000000001E-2</v>
      </c>
      <c r="AB16" s="7">
        <v>45770</v>
      </c>
      <c r="AC16" s="7"/>
      <c r="AD16" s="7">
        <v>45770</v>
      </c>
      <c r="AE16" s="2">
        <v>2.84</v>
      </c>
      <c r="AF16" s="5">
        <f t="shared" si="1"/>
        <v>2.8399999999999998E-2</v>
      </c>
      <c r="AG16" s="7">
        <v>45770</v>
      </c>
      <c r="AH16" s="7"/>
      <c r="AI16" s="7">
        <v>45770</v>
      </c>
      <c r="AJ16" s="8">
        <f t="shared" si="10"/>
        <v>1.9600000000000003E-2</v>
      </c>
      <c r="AK16" s="7">
        <v>45770</v>
      </c>
      <c r="AN16">
        <v>3.92</v>
      </c>
      <c r="AO16" s="8">
        <f t="shared" si="2"/>
        <v>3.9199999999999999E-2</v>
      </c>
      <c r="AP16" s="17" t="s">
        <v>3694</v>
      </c>
      <c r="AR16">
        <v>0.86</v>
      </c>
      <c r="AS16" s="8">
        <f t="shared" si="3"/>
        <v>8.6E-3</v>
      </c>
      <c r="AT16" s="15" t="s">
        <v>3694</v>
      </c>
      <c r="AU16" s="15"/>
      <c r="AV16" s="8">
        <f t="shared" si="4"/>
        <v>3.0599999999999999E-2</v>
      </c>
      <c r="AW16" s="15" t="s">
        <v>3694</v>
      </c>
      <c r="AY16" s="15" t="s">
        <v>3694</v>
      </c>
      <c r="AZ16" s="8">
        <f t="shared" si="5"/>
        <v>2.0199999999999999E-2</v>
      </c>
      <c r="BA16" s="15" t="s">
        <v>3694</v>
      </c>
      <c r="BB16">
        <v>2.02</v>
      </c>
      <c r="BD16" s="8">
        <f t="shared" si="11"/>
        <v>1.9E-2</v>
      </c>
      <c r="BE16" s="15" t="s">
        <v>3694</v>
      </c>
      <c r="BK16" s="75" t="s">
        <v>4016</v>
      </c>
      <c r="BL16" s="80">
        <f>AVERAGE(D328:D358)</f>
        <v>3.5751612903225809E-2</v>
      </c>
      <c r="BM16" s="40">
        <f>AVERAGE(M328:M358)</f>
        <v>3.1541935483870971E-2</v>
      </c>
      <c r="BN16" s="40">
        <f>AVERAGE(AA328:AA358)</f>
        <v>3.2138709677419351E-2</v>
      </c>
      <c r="BO16" s="41"/>
      <c r="BP16" s="29">
        <f>AVERAGE(G328:G358)</f>
        <v>1.842258064516129E-2</v>
      </c>
      <c r="BQ16" s="40">
        <f>AVERAGE(R328:R358)</f>
        <v>1.9012903225806451E-2</v>
      </c>
      <c r="BR16" s="40">
        <f>AVERAGE(AF328:AF358)</f>
        <v>1.9777419354838711E-2</v>
      </c>
      <c r="BS16" s="81"/>
      <c r="BT16" s="29">
        <f>AVERAGE(I328:I358)</f>
        <v>1.7329032258064515E-2</v>
      </c>
      <c r="BU16" s="40">
        <f>AVERAGE(V328:V358)</f>
        <v>1.2529032258064515E-2</v>
      </c>
      <c r="BV16" s="40">
        <f>AVERAGE(AJ328:AJ358)</f>
        <v>1.2361290322580645E-2</v>
      </c>
      <c r="BW16" s="44"/>
      <c r="BX16" s="33"/>
      <c r="BY16" s="29"/>
      <c r="BZ16" s="41"/>
      <c r="CA16" s="72"/>
      <c r="CB16" s="29"/>
      <c r="CC16" s="82"/>
      <c r="CD16" s="75" t="s">
        <v>4016</v>
      </c>
      <c r="CE16" s="29"/>
      <c r="CF16" s="40"/>
      <c r="CG16" s="41"/>
      <c r="CK16" s="35" t="s">
        <v>4016</v>
      </c>
      <c r="CL16" s="21">
        <v>3.1541935483870971E-2</v>
      </c>
      <c r="CM16" s="21">
        <v>3.2183870967741932E-2</v>
      </c>
      <c r="CN16" s="26"/>
      <c r="CO16" s="92" t="s">
        <v>4016</v>
      </c>
      <c r="CP16" s="89">
        <v>1.842258064516129E-2</v>
      </c>
      <c r="CQ16" s="40">
        <v>1.9012903225806451E-2</v>
      </c>
      <c r="CR16" s="40">
        <v>1.9777419354838711E-2</v>
      </c>
      <c r="CS16" s="81"/>
      <c r="CT16" s="29">
        <v>1.7329032258064515E-2</v>
      </c>
      <c r="CU16" s="40">
        <v>1.2529032258064515E-2</v>
      </c>
      <c r="CV16" s="40">
        <v>1.2361290322580645E-2</v>
      </c>
      <c r="CW16" s="44"/>
      <c r="CX16" s="19"/>
      <c r="CY16" s="51"/>
      <c r="CZ16" s="25"/>
      <c r="DA16" s="39"/>
      <c r="DB16" s="19"/>
      <c r="DC16" s="39"/>
    </row>
    <row r="17" spans="11:145">
      <c r="K17" s="7">
        <v>45771</v>
      </c>
      <c r="L17" s="2">
        <v>4.21</v>
      </c>
      <c r="M17" s="5">
        <f t="shared" si="22"/>
        <v>4.2099999999999999E-2</v>
      </c>
      <c r="N17" s="7">
        <v>45771</v>
      </c>
      <c r="P17" s="7">
        <v>45771</v>
      </c>
      <c r="Q17" s="2">
        <v>2.71</v>
      </c>
      <c r="R17" s="5">
        <f t="shared" si="8"/>
        <v>2.7099999999999999E-2</v>
      </c>
      <c r="S17" s="7">
        <v>45771</v>
      </c>
      <c r="T17" s="7"/>
      <c r="U17" s="7">
        <v>45771</v>
      </c>
      <c r="V17" s="8">
        <f t="shared" si="9"/>
        <v>1.4999999999999999E-2</v>
      </c>
      <c r="W17" s="7">
        <v>45771</v>
      </c>
      <c r="Y17" s="7">
        <v>45771</v>
      </c>
      <c r="Z17" s="2">
        <v>3.61</v>
      </c>
      <c r="AA17" s="36">
        <f t="shared" si="0"/>
        <v>3.61E-2</v>
      </c>
      <c r="AB17" s="7">
        <v>45771</v>
      </c>
      <c r="AC17" s="7"/>
      <c r="AD17" s="7">
        <v>45771</v>
      </c>
      <c r="AE17" s="2">
        <v>2.0699999999999998</v>
      </c>
      <c r="AF17" s="5">
        <f t="shared" si="1"/>
        <v>2.07E-2</v>
      </c>
      <c r="AG17" s="7">
        <v>45771</v>
      </c>
      <c r="AH17" s="7"/>
      <c r="AI17" s="7">
        <v>45771</v>
      </c>
      <c r="AJ17" s="8">
        <f t="shared" si="10"/>
        <v>1.54E-2</v>
      </c>
      <c r="AK17" s="7">
        <v>45771</v>
      </c>
      <c r="AN17">
        <v>3.91</v>
      </c>
      <c r="AO17" s="8">
        <f t="shared" si="2"/>
        <v>3.9100000000000003E-2</v>
      </c>
      <c r="AP17" s="17" t="s">
        <v>3695</v>
      </c>
      <c r="AR17">
        <v>0.89</v>
      </c>
      <c r="AS17" s="8">
        <f t="shared" si="3"/>
        <v>8.8999999999999999E-3</v>
      </c>
      <c r="AT17" s="15" t="s">
        <v>3695</v>
      </c>
      <c r="AU17" s="15"/>
      <c r="AV17" s="8">
        <f t="shared" si="4"/>
        <v>3.0200000000000005E-2</v>
      </c>
      <c r="AW17" s="15" t="s">
        <v>3695</v>
      </c>
      <c r="AY17" s="15" t="s">
        <v>3695</v>
      </c>
      <c r="AZ17" s="8">
        <f t="shared" si="5"/>
        <v>0.02</v>
      </c>
      <c r="BA17" s="15" t="s">
        <v>3695</v>
      </c>
      <c r="BB17">
        <v>2</v>
      </c>
      <c r="BD17" s="8">
        <f t="shared" si="11"/>
        <v>1.9100000000000002E-2</v>
      </c>
      <c r="BE17" s="15" t="s">
        <v>3695</v>
      </c>
      <c r="BI17" s="70"/>
      <c r="BJ17" s="69"/>
      <c r="BK17" s="31"/>
    </row>
    <row r="18" spans="11:145">
      <c r="K18" s="7">
        <v>45772</v>
      </c>
      <c r="L18" s="2">
        <v>4.18</v>
      </c>
      <c r="M18" s="5">
        <f t="shared" si="22"/>
        <v>4.1799999999999997E-2</v>
      </c>
      <c r="N18" s="7">
        <v>45772</v>
      </c>
      <c r="P18" s="7">
        <v>45772</v>
      </c>
      <c r="Q18" s="2">
        <v>2.38</v>
      </c>
      <c r="R18" s="5">
        <f t="shared" si="8"/>
        <v>2.3799999999999998E-2</v>
      </c>
      <c r="S18" s="7">
        <v>45772</v>
      </c>
      <c r="T18" s="7"/>
      <c r="U18" s="7">
        <v>45772</v>
      </c>
      <c r="V18" s="8">
        <f t="shared" si="9"/>
        <v>1.7999999999999999E-2</v>
      </c>
      <c r="W18" s="7">
        <v>45772</v>
      </c>
      <c r="Y18" s="7">
        <v>45772</v>
      </c>
      <c r="Z18" s="2">
        <v>4.4000000000000004</v>
      </c>
      <c r="AA18" s="36">
        <f t="shared" si="0"/>
        <v>4.4000000000000004E-2</v>
      </c>
      <c r="AB18" s="7">
        <v>45772</v>
      </c>
      <c r="AC18" s="7"/>
      <c r="AD18" s="7">
        <v>45772</v>
      </c>
      <c r="AE18" s="2">
        <v>2.46</v>
      </c>
      <c r="AF18" s="5">
        <f t="shared" si="1"/>
        <v>2.46E-2</v>
      </c>
      <c r="AG18" s="7">
        <v>45772</v>
      </c>
      <c r="AH18" s="7"/>
      <c r="AI18" s="7">
        <v>45772</v>
      </c>
      <c r="AJ18" s="8">
        <f t="shared" si="10"/>
        <v>1.9400000000000004E-2</v>
      </c>
      <c r="AK18" s="7">
        <v>45772</v>
      </c>
      <c r="AN18">
        <v>3.88</v>
      </c>
      <c r="AO18" s="8">
        <f t="shared" si="2"/>
        <v>3.8800000000000001E-2</v>
      </c>
      <c r="AP18" s="17" t="s">
        <v>3696</v>
      </c>
      <c r="AR18">
        <v>0.88</v>
      </c>
      <c r="AS18" s="8">
        <f t="shared" si="3"/>
        <v>8.8000000000000005E-3</v>
      </c>
      <c r="AT18" s="15" t="s">
        <v>3696</v>
      </c>
      <c r="AU18" s="15"/>
      <c r="AV18" s="8">
        <f t="shared" si="4"/>
        <v>0.03</v>
      </c>
      <c r="AW18" s="15" t="s">
        <v>3696</v>
      </c>
      <c r="AY18" s="15" t="s">
        <v>3696</v>
      </c>
      <c r="AZ18" s="8">
        <f t="shared" si="5"/>
        <v>1.9900000000000001E-2</v>
      </c>
      <c r="BA18" s="15" t="s">
        <v>3696</v>
      </c>
      <c r="BB18">
        <v>1.99</v>
      </c>
      <c r="BD18" s="8">
        <f t="shared" si="11"/>
        <v>1.89E-2</v>
      </c>
      <c r="BE18" s="15" t="s">
        <v>3696</v>
      </c>
    </row>
    <row r="19" spans="11:145" ht="17" thickBot="1">
      <c r="K19" s="7">
        <v>45773</v>
      </c>
      <c r="L19" s="2">
        <v>4.13</v>
      </c>
      <c r="M19" s="5">
        <f t="shared" si="22"/>
        <v>4.1299999999999996E-2</v>
      </c>
      <c r="N19" s="7">
        <v>45773</v>
      </c>
      <c r="P19" s="7">
        <v>45773</v>
      </c>
      <c r="Q19" s="2">
        <v>2.2400000000000002</v>
      </c>
      <c r="R19" s="5">
        <f t="shared" si="8"/>
        <v>2.2400000000000003E-2</v>
      </c>
      <c r="S19" s="7">
        <v>45773</v>
      </c>
      <c r="T19" s="7"/>
      <c r="U19" s="7">
        <v>45773</v>
      </c>
      <c r="V19" s="8">
        <f t="shared" si="9"/>
        <v>1.8899999999999993E-2</v>
      </c>
      <c r="W19" s="7">
        <v>45773</v>
      </c>
      <c r="Y19" s="7">
        <v>45773</v>
      </c>
      <c r="Z19" s="2">
        <v>4.17</v>
      </c>
      <c r="AA19" s="36">
        <f t="shared" si="0"/>
        <v>4.1700000000000001E-2</v>
      </c>
      <c r="AB19" s="7">
        <v>45773</v>
      </c>
      <c r="AC19" s="7"/>
      <c r="AD19" s="7">
        <v>45773</v>
      </c>
      <c r="AE19" s="2">
        <v>2.29</v>
      </c>
      <c r="AF19" s="5">
        <f t="shared" si="1"/>
        <v>2.29E-2</v>
      </c>
      <c r="AG19" s="7">
        <v>45773</v>
      </c>
      <c r="AH19" s="7"/>
      <c r="AI19" s="7">
        <v>45773</v>
      </c>
      <c r="AJ19" s="8">
        <f t="shared" si="10"/>
        <v>1.8800000000000001E-2</v>
      </c>
      <c r="AK19" s="7">
        <v>45773</v>
      </c>
      <c r="AN19">
        <v>3.82</v>
      </c>
      <c r="AO19" s="8">
        <f t="shared" si="2"/>
        <v>3.8199999999999998E-2</v>
      </c>
      <c r="AP19" s="17" t="s">
        <v>3697</v>
      </c>
      <c r="AR19">
        <v>0.87</v>
      </c>
      <c r="AS19" s="8">
        <f t="shared" si="3"/>
        <v>8.6999999999999994E-3</v>
      </c>
      <c r="AT19" s="15" t="s">
        <v>3697</v>
      </c>
      <c r="AU19" s="15"/>
      <c r="AV19" s="8">
        <f t="shared" si="4"/>
        <v>2.9499999999999998E-2</v>
      </c>
      <c r="AW19" s="15" t="s">
        <v>3697</v>
      </c>
      <c r="AY19" s="15" t="s">
        <v>3697</v>
      </c>
      <c r="AZ19" s="8">
        <f t="shared" si="5"/>
        <v>1.9799999999999998E-2</v>
      </c>
      <c r="BA19" s="15" t="s">
        <v>3697</v>
      </c>
      <c r="BB19">
        <v>1.98</v>
      </c>
      <c r="BD19" s="8">
        <f t="shared" si="11"/>
        <v>1.84E-2</v>
      </c>
      <c r="BE19" s="15" t="s">
        <v>3697</v>
      </c>
    </row>
    <row r="20" spans="11:145" ht="23" thickBot="1">
      <c r="K20" s="7">
        <v>45774</v>
      </c>
      <c r="L20" s="2">
        <v>4.3499999999999996</v>
      </c>
      <c r="M20" s="5">
        <f t="shared" si="22"/>
        <v>4.3499999999999997E-2</v>
      </c>
      <c r="N20" s="7">
        <v>45774</v>
      </c>
      <c r="P20" s="7">
        <v>45774</v>
      </c>
      <c r="Q20" s="2">
        <v>2.5099999999999998</v>
      </c>
      <c r="R20" s="5">
        <f t="shared" si="8"/>
        <v>2.5099999999999997E-2</v>
      </c>
      <c r="S20" s="7">
        <v>45774</v>
      </c>
      <c r="T20" s="7"/>
      <c r="U20" s="7">
        <v>45774</v>
      </c>
      <c r="V20" s="8">
        <f t="shared" si="9"/>
        <v>1.84E-2</v>
      </c>
      <c r="W20" s="7">
        <v>45774</v>
      </c>
      <c r="Y20" s="7">
        <v>45774</v>
      </c>
      <c r="Z20" s="2">
        <v>4.2</v>
      </c>
      <c r="AA20" s="36">
        <f t="shared" si="0"/>
        <v>4.2000000000000003E-2</v>
      </c>
      <c r="AB20" s="7">
        <v>45774</v>
      </c>
      <c r="AC20" s="7"/>
      <c r="AD20" s="7">
        <v>45774</v>
      </c>
      <c r="AE20" s="2">
        <v>2.35</v>
      </c>
      <c r="AF20" s="5">
        <f t="shared" si="1"/>
        <v>2.35E-2</v>
      </c>
      <c r="AG20" s="7">
        <v>45774</v>
      </c>
      <c r="AH20" s="7"/>
      <c r="AI20" s="7">
        <v>45774</v>
      </c>
      <c r="AJ20" s="8">
        <f t="shared" si="10"/>
        <v>1.8500000000000003E-2</v>
      </c>
      <c r="AK20" s="7">
        <v>45774</v>
      </c>
      <c r="AN20">
        <v>3.83</v>
      </c>
      <c r="AO20" s="8">
        <f t="shared" si="2"/>
        <v>3.8300000000000001E-2</v>
      </c>
      <c r="AP20" s="17" t="s">
        <v>3698</v>
      </c>
      <c r="AR20">
        <v>0.87</v>
      </c>
      <c r="AS20" s="8">
        <f t="shared" si="3"/>
        <v>8.6999999999999994E-3</v>
      </c>
      <c r="AT20" s="15" t="s">
        <v>3698</v>
      </c>
      <c r="AU20" s="15"/>
      <c r="AV20" s="8">
        <f t="shared" si="4"/>
        <v>2.9600000000000001E-2</v>
      </c>
      <c r="AW20" s="15" t="s">
        <v>3698</v>
      </c>
      <c r="AY20" s="15" t="s">
        <v>3698</v>
      </c>
      <c r="AZ20" s="8">
        <f t="shared" si="5"/>
        <v>1.9799999999999998E-2</v>
      </c>
      <c r="BA20" s="15" t="s">
        <v>3698</v>
      </c>
      <c r="BB20">
        <v>1.98</v>
      </c>
      <c r="BD20" s="8">
        <f t="shared" si="11"/>
        <v>1.8500000000000003E-2</v>
      </c>
      <c r="BE20" s="15" t="s">
        <v>3698</v>
      </c>
      <c r="EG20" s="107" t="s">
        <v>4001</v>
      </c>
      <c r="EH20" s="108"/>
      <c r="EI20" s="109"/>
      <c r="EJ20" s="107" t="s">
        <v>4003</v>
      </c>
      <c r="EK20" s="108"/>
      <c r="EL20" s="109"/>
      <c r="EM20" s="107" t="s">
        <v>4022</v>
      </c>
      <c r="EN20" s="108"/>
      <c r="EO20" s="109"/>
    </row>
    <row r="21" spans="11:145" ht="17" thickBot="1">
      <c r="K21" s="7">
        <v>45775</v>
      </c>
      <c r="L21" s="2">
        <v>4.18</v>
      </c>
      <c r="M21" s="5">
        <f t="shared" si="22"/>
        <v>4.1799999999999997E-2</v>
      </c>
      <c r="N21" s="7">
        <v>45775</v>
      </c>
      <c r="P21" s="7">
        <v>45775</v>
      </c>
      <c r="Q21" s="2">
        <v>2.2999999999999998</v>
      </c>
      <c r="R21" s="5">
        <f t="shared" si="8"/>
        <v>2.3E-2</v>
      </c>
      <c r="S21" s="7">
        <v>45775</v>
      </c>
      <c r="T21" s="7"/>
      <c r="U21" s="7">
        <v>45775</v>
      </c>
      <c r="V21" s="8">
        <f t="shared" si="9"/>
        <v>1.8799999999999997E-2</v>
      </c>
      <c r="W21" s="7">
        <v>45775</v>
      </c>
      <c r="Y21" s="7">
        <v>45775</v>
      </c>
      <c r="Z21" s="2">
        <v>4.34</v>
      </c>
      <c r="AA21" s="36">
        <f t="shared" si="0"/>
        <v>4.3400000000000001E-2</v>
      </c>
      <c r="AB21" s="7">
        <v>45775</v>
      </c>
      <c r="AC21" s="7"/>
      <c r="AD21" s="7">
        <v>45775</v>
      </c>
      <c r="AE21" s="2">
        <v>2.62</v>
      </c>
      <c r="AF21" s="5">
        <f t="shared" si="1"/>
        <v>2.6200000000000001E-2</v>
      </c>
      <c r="AG21" s="7">
        <v>45775</v>
      </c>
      <c r="AH21" s="7"/>
      <c r="AI21" s="7">
        <v>45775</v>
      </c>
      <c r="AJ21" s="8">
        <f t="shared" si="10"/>
        <v>1.72E-2</v>
      </c>
      <c r="AK21" s="7">
        <v>45775</v>
      </c>
      <c r="AN21">
        <v>3.85</v>
      </c>
      <c r="AO21" s="8">
        <f t="shared" si="2"/>
        <v>3.85E-2</v>
      </c>
      <c r="AP21" s="17" t="s">
        <v>3699</v>
      </c>
      <c r="AR21">
        <v>0.86</v>
      </c>
      <c r="AS21" s="8">
        <f t="shared" si="3"/>
        <v>8.6E-3</v>
      </c>
      <c r="AT21" s="15" t="s">
        <v>3699</v>
      </c>
      <c r="AU21" s="15"/>
      <c r="AV21" s="8">
        <f t="shared" si="4"/>
        <v>2.9899999999999999E-2</v>
      </c>
      <c r="AW21" s="15" t="s">
        <v>3699</v>
      </c>
      <c r="AY21" s="15" t="s">
        <v>3699</v>
      </c>
      <c r="AZ21" s="8">
        <f t="shared" si="5"/>
        <v>1.9900000000000001E-2</v>
      </c>
      <c r="BA21" s="15" t="s">
        <v>3699</v>
      </c>
      <c r="BB21">
        <v>1.99</v>
      </c>
      <c r="BD21" s="8">
        <f t="shared" si="11"/>
        <v>1.8599999999999998E-2</v>
      </c>
      <c r="BE21" s="15" t="s">
        <v>3699</v>
      </c>
      <c r="EG21" s="23" t="s">
        <v>2327</v>
      </c>
      <c r="EH21" s="23" t="s">
        <v>3046</v>
      </c>
      <c r="EI21" s="23" t="s">
        <v>4002</v>
      </c>
      <c r="EJ21" s="23" t="s">
        <v>2327</v>
      </c>
      <c r="EK21" s="23" t="s">
        <v>3046</v>
      </c>
      <c r="EL21" s="23" t="s">
        <v>4024</v>
      </c>
      <c r="EM21" s="23" t="s">
        <v>2327</v>
      </c>
      <c r="EN21" s="23" t="s">
        <v>3046</v>
      </c>
      <c r="EO21" s="23" t="s">
        <v>4002</v>
      </c>
    </row>
    <row r="22" spans="11:145">
      <c r="K22" s="7">
        <v>45776</v>
      </c>
      <c r="L22" s="2">
        <v>3.76</v>
      </c>
      <c r="M22" s="5">
        <f t="shared" si="22"/>
        <v>3.7599999999999995E-2</v>
      </c>
      <c r="N22" s="7">
        <v>45776</v>
      </c>
      <c r="P22" s="7">
        <v>45776</v>
      </c>
      <c r="Q22" s="2">
        <v>2</v>
      </c>
      <c r="R22" s="5">
        <f t="shared" si="8"/>
        <v>0.02</v>
      </c>
      <c r="S22" s="7">
        <v>45776</v>
      </c>
      <c r="T22" s="7"/>
      <c r="U22" s="7">
        <v>45776</v>
      </c>
      <c r="V22" s="8">
        <f t="shared" si="9"/>
        <v>1.7599999999999994E-2</v>
      </c>
      <c r="W22" s="7">
        <v>45776</v>
      </c>
      <c r="Y22" s="7">
        <v>45776</v>
      </c>
      <c r="Z22" s="2">
        <v>4.68</v>
      </c>
      <c r="AA22" s="36">
        <f t="shared" si="0"/>
        <v>4.6799999999999994E-2</v>
      </c>
      <c r="AB22" s="7">
        <v>45776</v>
      </c>
      <c r="AC22" s="7"/>
      <c r="AD22" s="7">
        <v>45776</v>
      </c>
      <c r="AE22" s="2">
        <v>2.9</v>
      </c>
      <c r="AF22" s="5">
        <f t="shared" si="1"/>
        <v>2.8999999999999998E-2</v>
      </c>
      <c r="AG22" s="7">
        <v>45776</v>
      </c>
      <c r="AH22" s="7"/>
      <c r="AI22" s="7">
        <v>45776</v>
      </c>
      <c r="AJ22" s="8">
        <f t="shared" si="10"/>
        <v>1.7799999999999996E-2</v>
      </c>
      <c r="AK22" s="7">
        <v>45776</v>
      </c>
      <c r="AN22">
        <v>3.82</v>
      </c>
      <c r="AO22" s="8">
        <f t="shared" si="2"/>
        <v>3.8199999999999998E-2</v>
      </c>
      <c r="AP22" s="17" t="s">
        <v>3700</v>
      </c>
      <c r="AR22">
        <v>0.87</v>
      </c>
      <c r="AS22" s="8">
        <f t="shared" si="3"/>
        <v>8.6999999999999994E-3</v>
      </c>
      <c r="AT22" s="15" t="s">
        <v>3700</v>
      </c>
      <c r="AU22" s="15"/>
      <c r="AV22" s="8">
        <f t="shared" si="4"/>
        <v>2.9499999999999998E-2</v>
      </c>
      <c r="AW22" s="15" t="s">
        <v>3700</v>
      </c>
      <c r="AY22" s="15" t="s">
        <v>3700</v>
      </c>
      <c r="AZ22" s="8">
        <f t="shared" si="5"/>
        <v>2.0099999999999996E-2</v>
      </c>
      <c r="BA22" s="15" t="s">
        <v>3700</v>
      </c>
      <c r="BB22">
        <v>2.0099999999999998</v>
      </c>
      <c r="BD22" s="8">
        <f t="shared" si="11"/>
        <v>1.8100000000000002E-2</v>
      </c>
      <c r="BE22" s="15" t="s">
        <v>3700</v>
      </c>
      <c r="EF22" s="45" t="s">
        <v>4005</v>
      </c>
      <c r="EG22" s="27">
        <v>4.0178947368421036E-2</v>
      </c>
      <c r="EH22" s="28">
        <v>4.4405263157894739E-2</v>
      </c>
      <c r="EI22" s="28">
        <v>3.7999999999999999E-2</v>
      </c>
      <c r="EJ22" s="28">
        <v>2.2168421052631584E-2</v>
      </c>
      <c r="EK22" s="28">
        <v>2.6889473684210522E-2</v>
      </c>
      <c r="EL22" s="28">
        <v>2.1600000000000001E-2</v>
      </c>
      <c r="EM22" s="28">
        <v>1.8010526315789473E-2</v>
      </c>
      <c r="EN22" s="28">
        <v>1.7515789473684214E-2</v>
      </c>
      <c r="EO22" s="38">
        <v>1.6399999999999998E-2</v>
      </c>
    </row>
    <row r="23" spans="11:145">
      <c r="K23" s="7">
        <v>45777</v>
      </c>
      <c r="L23" s="2">
        <v>4.0599999999999996</v>
      </c>
      <c r="M23" s="5">
        <f t="shared" si="22"/>
        <v>4.0599999999999997E-2</v>
      </c>
      <c r="N23" s="7">
        <v>45777</v>
      </c>
      <c r="P23" s="7">
        <v>45777</v>
      </c>
      <c r="Q23" s="2">
        <v>2.08</v>
      </c>
      <c r="R23" s="5">
        <f t="shared" si="8"/>
        <v>2.0799999999999999E-2</v>
      </c>
      <c r="S23" s="7">
        <v>45777</v>
      </c>
      <c r="T23" s="7"/>
      <c r="U23" s="7">
        <v>45777</v>
      </c>
      <c r="V23" s="8">
        <f t="shared" si="9"/>
        <v>1.9799999999999998E-2</v>
      </c>
      <c r="W23" s="7">
        <v>45777</v>
      </c>
      <c r="Y23" s="7">
        <v>45777</v>
      </c>
      <c r="Z23" s="2">
        <v>4.75</v>
      </c>
      <c r="AA23" s="36">
        <f t="shared" si="0"/>
        <v>4.7500000000000001E-2</v>
      </c>
      <c r="AB23" s="7">
        <v>45777</v>
      </c>
      <c r="AC23" s="7"/>
      <c r="AD23" s="7">
        <v>45777</v>
      </c>
      <c r="AE23" s="2">
        <v>2.95</v>
      </c>
      <c r="AF23" s="5">
        <f t="shared" si="1"/>
        <v>2.9500000000000002E-2</v>
      </c>
      <c r="AG23" s="7">
        <v>45777</v>
      </c>
      <c r="AH23" s="7"/>
      <c r="AI23" s="7">
        <v>45777</v>
      </c>
      <c r="AJ23" s="8">
        <f t="shared" si="10"/>
        <v>1.7999999999999999E-2</v>
      </c>
      <c r="AK23" s="7">
        <v>45777</v>
      </c>
      <c r="AN23">
        <v>3.84</v>
      </c>
      <c r="AO23" s="8">
        <f t="shared" si="2"/>
        <v>3.8399999999999997E-2</v>
      </c>
      <c r="AP23" s="17" t="s">
        <v>3701</v>
      </c>
      <c r="AR23">
        <v>0.86</v>
      </c>
      <c r="AS23" s="8">
        <f t="shared" si="3"/>
        <v>8.6E-3</v>
      </c>
      <c r="AT23" s="15" t="s">
        <v>3701</v>
      </c>
      <c r="AU23" s="15"/>
      <c r="AV23" s="8">
        <f t="shared" si="4"/>
        <v>2.9799999999999997E-2</v>
      </c>
      <c r="AW23" s="15" t="s">
        <v>3701</v>
      </c>
      <c r="AY23" s="15" t="s">
        <v>3701</v>
      </c>
      <c r="AZ23" s="8">
        <f t="shared" si="5"/>
        <v>2.0400000000000001E-2</v>
      </c>
      <c r="BA23" s="15" t="s">
        <v>3701</v>
      </c>
      <c r="BB23">
        <v>2.04</v>
      </c>
      <c r="BD23" s="8">
        <f t="shared" si="11"/>
        <v>1.7999999999999995E-2</v>
      </c>
      <c r="BE23" s="15" t="s">
        <v>3701</v>
      </c>
      <c r="BI23" s="24"/>
      <c r="BJ23" s="24"/>
      <c r="EF23" t="s">
        <v>4029</v>
      </c>
      <c r="EG23" s="25">
        <f>EG24-EG22</f>
        <v>8.4500848896434805E-3</v>
      </c>
      <c r="EH23" s="10">
        <f>EH24-EH22</f>
        <v>5.514091680814931E-3</v>
      </c>
      <c r="EI23" s="10">
        <f>EI24-EI22</f>
        <v>-1.3999999999999985E-3</v>
      </c>
      <c r="EJ23" s="10">
        <f t="shared" ref="EJ23" si="27">EJ24-EJ22</f>
        <v>1.1618675721561961E-2</v>
      </c>
      <c r="EK23" s="10">
        <f t="shared" ref="EK23" si="28">EK24-EK22</f>
        <v>8.9105263157894833E-3</v>
      </c>
      <c r="EL23" s="10">
        <f t="shared" ref="EL23" si="29">EL24-EL22</f>
        <v>-1.0000000000000009E-3</v>
      </c>
      <c r="EM23" s="10">
        <f t="shared" ref="EM23" si="30">EM24-EM22</f>
        <v>-3.1685908319185104E-3</v>
      </c>
      <c r="EN23" s="10">
        <f t="shared" ref="EN23" si="31">EN24-EN22</f>
        <v>-3.396434634974535E-3</v>
      </c>
      <c r="EO23" s="39">
        <f t="shared" ref="EO23" si="32">EO24-EO22</f>
        <v>-3.9999999999999758E-4</v>
      </c>
    </row>
    <row r="24" spans="11:145">
      <c r="K24" s="7">
        <v>45778</v>
      </c>
      <c r="L24" s="2">
        <v>3.83</v>
      </c>
      <c r="M24" s="5">
        <f t="shared" si="22"/>
        <v>3.8300000000000001E-2</v>
      </c>
      <c r="N24" s="7">
        <v>45778</v>
      </c>
      <c r="P24" s="7">
        <v>45778</v>
      </c>
      <c r="Q24" s="2">
        <v>1.96</v>
      </c>
      <c r="R24" s="5">
        <f t="shared" si="8"/>
        <v>1.9599999999999999E-2</v>
      </c>
      <c r="S24" s="7">
        <v>45778</v>
      </c>
      <c r="T24" s="7"/>
      <c r="U24" s="7">
        <v>45778</v>
      </c>
      <c r="V24" s="8">
        <f t="shared" si="9"/>
        <v>1.8700000000000001E-2</v>
      </c>
      <c r="W24" s="7">
        <v>45778</v>
      </c>
      <c r="Y24" s="7">
        <v>45778</v>
      </c>
      <c r="Z24" s="2">
        <v>4.53</v>
      </c>
      <c r="AA24" s="36">
        <f t="shared" si="0"/>
        <v>4.53E-2</v>
      </c>
      <c r="AB24" s="7">
        <v>45778</v>
      </c>
      <c r="AC24" s="7"/>
      <c r="AD24" s="7">
        <v>45778</v>
      </c>
      <c r="AE24" s="2">
        <v>2.81</v>
      </c>
      <c r="AF24" s="5">
        <f t="shared" si="1"/>
        <v>2.81E-2</v>
      </c>
      <c r="AG24" s="7">
        <v>45778</v>
      </c>
      <c r="AH24" s="7"/>
      <c r="AI24" s="7">
        <v>45778</v>
      </c>
      <c r="AJ24" s="8">
        <f t="shared" si="10"/>
        <v>1.72E-2</v>
      </c>
      <c r="AK24" s="7">
        <v>45778</v>
      </c>
      <c r="AN24">
        <v>3.82</v>
      </c>
      <c r="AO24" s="8">
        <f t="shared" si="2"/>
        <v>3.8199999999999998E-2</v>
      </c>
      <c r="AP24" s="17" t="s">
        <v>3702</v>
      </c>
      <c r="AR24">
        <v>0.87</v>
      </c>
      <c r="AS24" s="8">
        <f t="shared" si="3"/>
        <v>8.6999999999999994E-3</v>
      </c>
      <c r="AT24" s="15" t="s">
        <v>3702</v>
      </c>
      <c r="AU24" s="15"/>
      <c r="AV24" s="8">
        <f t="shared" si="4"/>
        <v>2.9499999999999998E-2</v>
      </c>
      <c r="AW24" s="15" t="s">
        <v>3702</v>
      </c>
      <c r="AY24" s="15" t="s">
        <v>3702</v>
      </c>
      <c r="AZ24" s="8">
        <f t="shared" si="5"/>
        <v>2.0199999999999999E-2</v>
      </c>
      <c r="BA24" s="15" t="s">
        <v>3702</v>
      </c>
      <c r="BB24">
        <v>2.02</v>
      </c>
      <c r="BD24" s="8">
        <f t="shared" si="11"/>
        <v>1.7999999999999999E-2</v>
      </c>
      <c r="BE24" s="15" t="s">
        <v>3702</v>
      </c>
      <c r="BI24" s="24"/>
      <c r="BJ24" s="24"/>
      <c r="EF24" s="45" t="s">
        <v>4006</v>
      </c>
      <c r="EG24" s="25">
        <v>4.8629032258064517E-2</v>
      </c>
      <c r="EH24" s="10">
        <v>4.991935483870967E-2</v>
      </c>
      <c r="EI24" s="10">
        <v>3.6600000000000001E-2</v>
      </c>
      <c r="EJ24" s="10">
        <v>3.3787096774193545E-2</v>
      </c>
      <c r="EK24" s="10">
        <v>3.5800000000000005E-2</v>
      </c>
      <c r="EL24" s="10">
        <v>2.06E-2</v>
      </c>
      <c r="EM24" s="10">
        <v>1.4841935483870963E-2</v>
      </c>
      <c r="EN24" s="10">
        <v>1.4119354838709679E-2</v>
      </c>
      <c r="EO24" s="39">
        <v>1.6E-2</v>
      </c>
    </row>
    <row r="25" spans="11:145">
      <c r="K25" s="7">
        <v>45779</v>
      </c>
      <c r="L25" s="2">
        <v>3.72</v>
      </c>
      <c r="M25" s="5">
        <f t="shared" si="22"/>
        <v>3.7200000000000004E-2</v>
      </c>
      <c r="N25" s="7">
        <v>45779</v>
      </c>
      <c r="P25" s="7">
        <v>45779</v>
      </c>
      <c r="Q25" s="2">
        <v>1.94</v>
      </c>
      <c r="R25" s="5">
        <f t="shared" si="8"/>
        <v>1.9400000000000001E-2</v>
      </c>
      <c r="S25" s="7">
        <v>45779</v>
      </c>
      <c r="T25" s="7"/>
      <c r="U25" s="7">
        <v>45779</v>
      </c>
      <c r="V25" s="8">
        <f t="shared" si="9"/>
        <v>1.7800000000000003E-2</v>
      </c>
      <c r="W25" s="7">
        <v>45779</v>
      </c>
      <c r="Y25" s="7">
        <v>45779</v>
      </c>
      <c r="Z25" s="2">
        <v>4.6500000000000004</v>
      </c>
      <c r="AA25" s="36">
        <f t="shared" si="0"/>
        <v>4.6500000000000007E-2</v>
      </c>
      <c r="AB25" s="7">
        <v>45779</v>
      </c>
      <c r="AC25" s="7"/>
      <c r="AD25" s="7">
        <v>45779</v>
      </c>
      <c r="AE25" s="2">
        <v>2.89</v>
      </c>
      <c r="AF25" s="5">
        <f t="shared" si="1"/>
        <v>2.8900000000000002E-2</v>
      </c>
      <c r="AG25" s="7">
        <v>45779</v>
      </c>
      <c r="AH25" s="7"/>
      <c r="AI25" s="7">
        <v>45779</v>
      </c>
      <c r="AJ25" s="8">
        <f t="shared" si="10"/>
        <v>1.7600000000000005E-2</v>
      </c>
      <c r="AK25" s="7">
        <v>45779</v>
      </c>
      <c r="AN25">
        <v>3.85</v>
      </c>
      <c r="AO25" s="8">
        <f t="shared" si="2"/>
        <v>3.85E-2</v>
      </c>
      <c r="AP25" s="17" t="s">
        <v>3703</v>
      </c>
      <c r="AR25">
        <v>0.9</v>
      </c>
      <c r="AS25" s="8">
        <f t="shared" si="3"/>
        <v>9.0000000000000011E-3</v>
      </c>
      <c r="AT25" s="15" t="s">
        <v>3703</v>
      </c>
      <c r="AU25" s="15"/>
      <c r="AV25" s="8">
        <f t="shared" si="4"/>
        <v>2.9499999999999998E-2</v>
      </c>
      <c r="AW25" s="15" t="s">
        <v>3703</v>
      </c>
      <c r="AY25" s="15" t="s">
        <v>3703</v>
      </c>
      <c r="AZ25" s="8">
        <f t="shared" si="5"/>
        <v>2.0299999999999999E-2</v>
      </c>
      <c r="BA25" s="15" t="s">
        <v>3703</v>
      </c>
      <c r="BB25">
        <v>2.0299999999999998</v>
      </c>
      <c r="BD25" s="8">
        <f t="shared" si="11"/>
        <v>1.8200000000000001E-2</v>
      </c>
      <c r="BE25" s="15" t="s">
        <v>3703</v>
      </c>
      <c r="BI25" s="24"/>
      <c r="BJ25" s="24"/>
      <c r="EF25" t="s">
        <v>4029</v>
      </c>
      <c r="EG25" s="25">
        <f>EG26-EG24</f>
        <v>4.6576344086021598E-3</v>
      </c>
      <c r="EH25" s="10">
        <f t="shared" ref="EH25" si="33">EH26-EH24</f>
        <v>3.3573118279569894E-3</v>
      </c>
      <c r="EI25" s="10">
        <f t="shared" ref="EI25" si="34">EI26-EI24</f>
        <v>-5.9999999999999637E-4</v>
      </c>
      <c r="EJ25" s="10">
        <f t="shared" ref="EJ25" si="35">EJ26-EJ24</f>
        <v>6.2195698924731174E-3</v>
      </c>
      <c r="EK25" s="10">
        <f t="shared" ref="EK25" si="36">EK26-EK24</f>
        <v>5.2466666666666564E-3</v>
      </c>
      <c r="EL25" s="10">
        <f t="shared" ref="EL25" si="37">EL26-EL24</f>
        <v>-1.1999999999999997E-3</v>
      </c>
      <c r="EM25" s="10">
        <f t="shared" ref="EM25" si="38">EM26-EM24</f>
        <v>-1.5619354838709645E-3</v>
      </c>
      <c r="EN25" s="10">
        <f t="shared" ref="EN25" si="39">EN26-EN24</f>
        <v>-1.8893548387096792E-3</v>
      </c>
      <c r="EO25" s="39">
        <f t="shared" ref="EO25" si="40">EO26-EO24</f>
        <v>6.0000000000000331E-4</v>
      </c>
    </row>
    <row r="26" spans="11:145">
      <c r="K26" s="7">
        <v>45780</v>
      </c>
      <c r="L26" s="2">
        <v>4.03</v>
      </c>
      <c r="M26" s="5">
        <f t="shared" si="22"/>
        <v>4.0300000000000002E-2</v>
      </c>
      <c r="N26" s="7">
        <v>45780</v>
      </c>
      <c r="P26" s="7">
        <v>45780</v>
      </c>
      <c r="Q26" s="2">
        <v>2.25</v>
      </c>
      <c r="R26" s="5">
        <f t="shared" si="8"/>
        <v>2.2499999999999999E-2</v>
      </c>
      <c r="S26" s="7">
        <v>45780</v>
      </c>
      <c r="T26" s="7"/>
      <c r="U26" s="7">
        <v>45780</v>
      </c>
      <c r="V26" s="8">
        <f t="shared" si="9"/>
        <v>1.7800000000000003E-2</v>
      </c>
      <c r="W26" s="7">
        <v>45780</v>
      </c>
      <c r="Y26" s="7">
        <v>45780</v>
      </c>
      <c r="Z26" s="2">
        <v>4.5599999999999996</v>
      </c>
      <c r="AA26" s="36">
        <f t="shared" si="0"/>
        <v>4.5599999999999995E-2</v>
      </c>
      <c r="AB26" s="7">
        <v>45780</v>
      </c>
      <c r="AC26" s="7"/>
      <c r="AD26" s="7">
        <v>45780</v>
      </c>
      <c r="AE26" s="2">
        <v>2.88</v>
      </c>
      <c r="AF26" s="5">
        <f t="shared" si="1"/>
        <v>2.8799999999999999E-2</v>
      </c>
      <c r="AG26" s="7">
        <v>45780</v>
      </c>
      <c r="AH26" s="7"/>
      <c r="AI26" s="7">
        <v>45780</v>
      </c>
      <c r="AJ26" s="8">
        <f t="shared" si="10"/>
        <v>1.6799999999999995E-2</v>
      </c>
      <c r="AK26" s="7">
        <v>45780</v>
      </c>
      <c r="AN26">
        <v>3.83</v>
      </c>
      <c r="AO26" s="8">
        <f t="shared" si="2"/>
        <v>3.8300000000000001E-2</v>
      </c>
      <c r="AP26" s="17" t="s">
        <v>3704</v>
      </c>
      <c r="AR26">
        <v>0.9</v>
      </c>
      <c r="AS26" s="8">
        <f t="shared" si="3"/>
        <v>9.0000000000000011E-3</v>
      </c>
      <c r="AT26" s="15" t="s">
        <v>3704</v>
      </c>
      <c r="AU26" s="15"/>
      <c r="AV26" s="8">
        <f t="shared" si="4"/>
        <v>2.93E-2</v>
      </c>
      <c r="AW26" s="15" t="s">
        <v>3704</v>
      </c>
      <c r="AY26" s="15" t="s">
        <v>3704</v>
      </c>
      <c r="AZ26" s="8">
        <f t="shared" si="5"/>
        <v>2.06E-2</v>
      </c>
      <c r="BA26" s="15" t="s">
        <v>3704</v>
      </c>
      <c r="BB26">
        <v>2.06</v>
      </c>
      <c r="BD26" s="8">
        <f t="shared" si="11"/>
        <v>1.77E-2</v>
      </c>
      <c r="BE26" s="15" t="s">
        <v>3704</v>
      </c>
      <c r="BI26" s="24"/>
      <c r="BJ26" s="24"/>
      <c r="EF26" s="45" t="s">
        <v>4007</v>
      </c>
      <c r="EG26" s="25">
        <v>5.3286666666666677E-2</v>
      </c>
      <c r="EH26" s="10">
        <v>5.327666666666666E-2</v>
      </c>
      <c r="EI26" s="10">
        <v>3.6000000000000004E-2</v>
      </c>
      <c r="EJ26" s="10">
        <v>4.0006666666666663E-2</v>
      </c>
      <c r="EK26" s="10">
        <v>4.1046666666666662E-2</v>
      </c>
      <c r="EL26" s="10">
        <v>1.9400000000000001E-2</v>
      </c>
      <c r="EM26" s="10">
        <v>1.3279999999999998E-2</v>
      </c>
      <c r="EN26" s="10">
        <v>1.223E-2</v>
      </c>
      <c r="EO26" s="39">
        <v>1.6600000000000004E-2</v>
      </c>
    </row>
    <row r="27" spans="11:145">
      <c r="K27" s="7">
        <v>45781</v>
      </c>
      <c r="L27" s="2">
        <v>4.6399999999999997</v>
      </c>
      <c r="M27" s="5">
        <f t="shared" si="22"/>
        <v>4.6399999999999997E-2</v>
      </c>
      <c r="N27" s="7">
        <v>45781</v>
      </c>
      <c r="P27" s="7">
        <v>45781</v>
      </c>
      <c r="Q27" s="2">
        <v>2.7</v>
      </c>
      <c r="R27" s="5">
        <f t="shared" si="8"/>
        <v>2.7000000000000003E-2</v>
      </c>
      <c r="S27" s="7">
        <v>45781</v>
      </c>
      <c r="T27" s="7"/>
      <c r="U27" s="7">
        <v>45781</v>
      </c>
      <c r="V27" s="8">
        <f t="shared" si="9"/>
        <v>1.9399999999999994E-2</v>
      </c>
      <c r="W27" s="7">
        <v>45781</v>
      </c>
      <c r="Y27" s="7">
        <v>45781</v>
      </c>
      <c r="Z27" s="2">
        <v>4.96</v>
      </c>
      <c r="AA27" s="36">
        <f t="shared" si="0"/>
        <v>4.9599999999999998E-2</v>
      </c>
      <c r="AB27" s="7">
        <v>45781</v>
      </c>
      <c r="AC27" s="7"/>
      <c r="AD27" s="7">
        <v>45781</v>
      </c>
      <c r="AE27" s="2">
        <v>3.13</v>
      </c>
      <c r="AF27" s="5">
        <f t="shared" si="1"/>
        <v>3.1300000000000001E-2</v>
      </c>
      <c r="AG27" s="7">
        <v>45781</v>
      </c>
      <c r="AH27" s="7"/>
      <c r="AI27" s="7">
        <v>45781</v>
      </c>
      <c r="AJ27" s="8">
        <f t="shared" si="10"/>
        <v>1.8299999999999997E-2</v>
      </c>
      <c r="AK27" s="7">
        <v>45781</v>
      </c>
      <c r="AN27">
        <v>3.8</v>
      </c>
      <c r="AO27" s="8">
        <f t="shared" si="2"/>
        <v>3.7999999999999999E-2</v>
      </c>
      <c r="AP27" s="17" t="s">
        <v>3705</v>
      </c>
      <c r="AR27">
        <v>0.9</v>
      </c>
      <c r="AS27" s="8">
        <f t="shared" si="3"/>
        <v>9.0000000000000011E-3</v>
      </c>
      <c r="AT27" s="15" t="s">
        <v>3705</v>
      </c>
      <c r="AU27" s="15"/>
      <c r="AV27" s="8">
        <f t="shared" si="4"/>
        <v>2.8999999999999998E-2</v>
      </c>
      <c r="AW27" s="15" t="s">
        <v>3705</v>
      </c>
      <c r="AY27" s="15" t="s">
        <v>3705</v>
      </c>
      <c r="AZ27" s="8">
        <f t="shared" si="5"/>
        <v>2.0799999999999999E-2</v>
      </c>
      <c r="BA27" s="15" t="s">
        <v>3705</v>
      </c>
      <c r="BB27">
        <v>2.08</v>
      </c>
      <c r="BD27" s="8">
        <f t="shared" si="11"/>
        <v>1.72E-2</v>
      </c>
      <c r="BE27" s="15" t="s">
        <v>3705</v>
      </c>
      <c r="BI27" s="24"/>
      <c r="BJ27" s="24"/>
      <c r="EF27" s="47" t="s">
        <v>4029</v>
      </c>
      <c r="EG27" s="25">
        <f>EG28-EG26</f>
        <v>-3.3640860215053831E-3</v>
      </c>
      <c r="EH27" s="10">
        <f t="shared" ref="EH27" si="41">EH28-EH26</f>
        <v>-1.8831182795698842E-3</v>
      </c>
      <c r="EI27" s="10">
        <f t="shared" ref="EI27" si="42">EI28-EI26</f>
        <v>-8.000000000000021E-4</v>
      </c>
      <c r="EJ27" s="10">
        <f t="shared" ref="EJ27" si="43">EJ28-EJ26</f>
        <v>-3.9002150537634436E-3</v>
      </c>
      <c r="EK27" s="10">
        <f t="shared" ref="EK27" si="44">EK28-EK26</f>
        <v>-2.7966666666666695E-3</v>
      </c>
      <c r="EL27" s="10">
        <f t="shared" ref="EL27" si="45">EL28-EL26</f>
        <v>-5.0000000000000044E-4</v>
      </c>
      <c r="EM27" s="10">
        <f t="shared" ref="EM27" si="46">EM28-EM26</f>
        <v>5.3612903225806231E-4</v>
      </c>
      <c r="EN27" s="10">
        <f t="shared" ref="EN27" si="47">EN28-EN26</f>
        <v>5.7322580645160874E-4</v>
      </c>
      <c r="EO27" s="39">
        <f t="shared" ref="EO27" si="48">EO28-EO26</f>
        <v>-3.0000000000000165E-4</v>
      </c>
    </row>
    <row r="28" spans="11:145">
      <c r="K28" s="7">
        <v>45782</v>
      </c>
      <c r="L28" s="2">
        <v>4.38</v>
      </c>
      <c r="M28" s="5">
        <f t="shared" si="22"/>
        <v>4.3799999999999999E-2</v>
      </c>
      <c r="N28" s="7">
        <v>45782</v>
      </c>
      <c r="P28" s="7">
        <v>45782</v>
      </c>
      <c r="Q28" s="2">
        <v>2.46</v>
      </c>
      <c r="R28" s="5">
        <f t="shared" si="8"/>
        <v>2.46E-2</v>
      </c>
      <c r="S28" s="7">
        <v>45782</v>
      </c>
      <c r="T28" s="7"/>
      <c r="U28" s="7">
        <v>45782</v>
      </c>
      <c r="V28" s="8">
        <f t="shared" si="9"/>
        <v>1.9199999999999998E-2</v>
      </c>
      <c r="W28" s="7">
        <v>45782</v>
      </c>
      <c r="Y28" s="7">
        <v>45782</v>
      </c>
      <c r="Z28" s="2">
        <v>4.78</v>
      </c>
      <c r="AA28" s="36">
        <f t="shared" si="0"/>
        <v>4.7800000000000002E-2</v>
      </c>
      <c r="AB28" s="7">
        <v>45782</v>
      </c>
      <c r="AC28" s="7"/>
      <c r="AD28" s="7">
        <v>45782</v>
      </c>
      <c r="AE28" s="2">
        <v>3.03</v>
      </c>
      <c r="AF28" s="5">
        <f t="shared" si="1"/>
        <v>3.0299999999999997E-2</v>
      </c>
      <c r="AG28" s="7">
        <v>45782</v>
      </c>
      <c r="AH28" s="7"/>
      <c r="AI28" s="7">
        <v>45782</v>
      </c>
      <c r="AJ28" s="8">
        <f t="shared" si="10"/>
        <v>1.7500000000000005E-2</v>
      </c>
      <c r="AK28" s="7">
        <v>45782</v>
      </c>
      <c r="AN28">
        <v>3.78</v>
      </c>
      <c r="AO28" s="8">
        <f t="shared" si="2"/>
        <v>3.78E-2</v>
      </c>
      <c r="AP28" s="17" t="s">
        <v>3706</v>
      </c>
      <c r="AR28">
        <v>0.91</v>
      </c>
      <c r="AS28" s="8">
        <f t="shared" si="3"/>
        <v>9.1000000000000004E-3</v>
      </c>
      <c r="AT28" s="15" t="s">
        <v>3706</v>
      </c>
      <c r="AU28" s="15"/>
      <c r="AV28" s="8">
        <f t="shared" si="4"/>
        <v>2.87E-2</v>
      </c>
      <c r="AW28" s="15" t="s">
        <v>3706</v>
      </c>
      <c r="AY28" s="15" t="s">
        <v>3706</v>
      </c>
      <c r="AZ28" s="8">
        <f t="shared" si="5"/>
        <v>2.1000000000000001E-2</v>
      </c>
      <c r="BA28" s="15" t="s">
        <v>3706</v>
      </c>
      <c r="BB28">
        <v>2.1</v>
      </c>
      <c r="BD28" s="8">
        <f t="shared" si="11"/>
        <v>1.6799999999999999E-2</v>
      </c>
      <c r="BE28" s="15" t="s">
        <v>3706</v>
      </c>
      <c r="BI28" s="24"/>
      <c r="BJ28" s="24"/>
      <c r="EF28" s="45" t="s">
        <v>4008</v>
      </c>
      <c r="EG28" s="25">
        <v>4.9922580645161294E-2</v>
      </c>
      <c r="EH28" s="10">
        <v>5.1393548387096775E-2</v>
      </c>
      <c r="EI28" s="10">
        <v>3.5200000000000002E-2</v>
      </c>
      <c r="EJ28" s="10">
        <v>3.6106451612903219E-2</v>
      </c>
      <c r="EK28" s="10">
        <v>3.8249999999999992E-2</v>
      </c>
      <c r="EL28" s="10">
        <v>1.89E-2</v>
      </c>
      <c r="EM28" s="10">
        <v>1.3816129032258061E-2</v>
      </c>
      <c r="EN28" s="10">
        <v>1.2803225806451608E-2</v>
      </c>
      <c r="EO28" s="39">
        <v>1.6300000000000002E-2</v>
      </c>
    </row>
    <row r="29" spans="11:145">
      <c r="K29" s="7">
        <v>45783</v>
      </c>
      <c r="L29" s="2">
        <v>3.8</v>
      </c>
      <c r="M29" s="5">
        <f t="shared" si="22"/>
        <v>3.7999999999999999E-2</v>
      </c>
      <c r="N29" s="7">
        <v>45783</v>
      </c>
      <c r="P29" s="7">
        <v>45783</v>
      </c>
      <c r="Q29" s="2">
        <v>2.09</v>
      </c>
      <c r="R29" s="5">
        <f t="shared" si="8"/>
        <v>2.0899999999999998E-2</v>
      </c>
      <c r="S29" s="7">
        <v>45783</v>
      </c>
      <c r="T29" s="7"/>
      <c r="U29" s="7">
        <v>45783</v>
      </c>
      <c r="V29" s="8">
        <f t="shared" si="9"/>
        <v>1.7100000000000001E-2</v>
      </c>
      <c r="W29" s="7">
        <v>45783</v>
      </c>
      <c r="Y29" s="7">
        <v>45783</v>
      </c>
      <c r="Z29" s="2">
        <v>4.49</v>
      </c>
      <c r="AA29" s="36">
        <f t="shared" si="0"/>
        <v>4.4900000000000002E-2</v>
      </c>
      <c r="AB29" s="7">
        <v>45783</v>
      </c>
      <c r="AC29" s="7"/>
      <c r="AD29" s="7">
        <v>45783</v>
      </c>
      <c r="AE29" s="2">
        <v>2.88</v>
      </c>
      <c r="AF29" s="5">
        <f t="shared" si="1"/>
        <v>2.8799999999999999E-2</v>
      </c>
      <c r="AG29" s="7">
        <v>45783</v>
      </c>
      <c r="AH29" s="7"/>
      <c r="AI29" s="7">
        <v>45783</v>
      </c>
      <c r="AJ29" s="8">
        <f t="shared" si="10"/>
        <v>1.6100000000000003E-2</v>
      </c>
      <c r="AK29" s="7">
        <v>45783</v>
      </c>
      <c r="AN29">
        <v>3.8</v>
      </c>
      <c r="AO29" s="8">
        <f t="shared" si="2"/>
        <v>3.7999999999999999E-2</v>
      </c>
      <c r="AP29" s="17" t="s">
        <v>3707</v>
      </c>
      <c r="AR29">
        <v>0.94</v>
      </c>
      <c r="AS29" s="8">
        <f t="shared" si="3"/>
        <v>9.3999999999999986E-3</v>
      </c>
      <c r="AT29" s="15" t="s">
        <v>3707</v>
      </c>
      <c r="AU29" s="15"/>
      <c r="AV29" s="8">
        <f t="shared" si="4"/>
        <v>2.86E-2</v>
      </c>
      <c r="AW29" s="15" t="s">
        <v>3707</v>
      </c>
      <c r="AY29" s="15" t="s">
        <v>3707</v>
      </c>
      <c r="AZ29" s="8">
        <f t="shared" si="5"/>
        <v>2.0499999999999997E-2</v>
      </c>
      <c r="BA29" s="15" t="s">
        <v>3707</v>
      </c>
      <c r="BB29">
        <v>2.0499999999999998</v>
      </c>
      <c r="BD29" s="8">
        <f t="shared" si="11"/>
        <v>1.7500000000000002E-2</v>
      </c>
      <c r="BE29" s="15" t="s">
        <v>3707</v>
      </c>
      <c r="BI29" s="24"/>
      <c r="BJ29" s="24"/>
      <c r="EF29" s="47" t="s">
        <v>4029</v>
      </c>
      <c r="EG29" s="25">
        <f>EG30-EG28</f>
        <v>1.3503225806451608E-2</v>
      </c>
      <c r="EH29" s="10">
        <f t="shared" ref="EH29" si="49">EH30-EH28</f>
        <v>6.0451612903225788E-3</v>
      </c>
      <c r="EI29" s="10">
        <f t="shared" ref="EI29" si="50">EI30-EI28</f>
        <v>-6.0000000000000331E-4</v>
      </c>
      <c r="EJ29" s="10">
        <f t="shared" ref="EJ29" si="51">EJ30-EJ28</f>
        <v>1.3758064516129036E-2</v>
      </c>
      <c r="EK29" s="10">
        <f t="shared" ref="EK29" si="52">EK30-EK28</f>
        <v>5.9200000000000155E-3</v>
      </c>
      <c r="EL29" s="10">
        <f t="shared" ref="EL29" si="53">EL30-EL28</f>
        <v>0</v>
      </c>
      <c r="EM29" s="10">
        <f t="shared" ref="EM29" si="54">EM30-EM28</f>
        <v>-2.5483870967741608E-4</v>
      </c>
      <c r="EN29" s="10">
        <f t="shared" ref="EN29" si="55">EN30-EN28</f>
        <v>-5.0848896434634201E-4</v>
      </c>
      <c r="EO29" s="39">
        <f t="shared" ref="EO29" si="56">EO30-EO28</f>
        <v>-6.0000000000000331E-4</v>
      </c>
    </row>
    <row r="30" spans="11:145">
      <c r="K30" s="7">
        <v>45784</v>
      </c>
      <c r="L30" s="2">
        <v>4.34</v>
      </c>
      <c r="M30" s="5">
        <f t="shared" si="22"/>
        <v>4.3400000000000001E-2</v>
      </c>
      <c r="N30" s="7">
        <v>45784</v>
      </c>
      <c r="P30" s="7">
        <v>45784</v>
      </c>
      <c r="Q30" s="2">
        <v>2.4300000000000002</v>
      </c>
      <c r="R30" s="5">
        <f t="shared" si="8"/>
        <v>2.4300000000000002E-2</v>
      </c>
      <c r="S30" s="7">
        <v>45784</v>
      </c>
      <c r="T30" s="7"/>
      <c r="U30" s="7">
        <v>45784</v>
      </c>
      <c r="V30" s="8">
        <f t="shared" si="9"/>
        <v>1.9099999999999999E-2</v>
      </c>
      <c r="W30" s="7">
        <v>45784</v>
      </c>
      <c r="Y30" s="7">
        <v>45784</v>
      </c>
      <c r="Z30" s="2">
        <v>5.12</v>
      </c>
      <c r="AA30" s="36">
        <f t="shared" si="0"/>
        <v>5.1200000000000002E-2</v>
      </c>
      <c r="AB30" s="7">
        <v>45784</v>
      </c>
      <c r="AC30" s="7"/>
      <c r="AD30" s="7">
        <v>45784</v>
      </c>
      <c r="AE30" s="2">
        <v>3.3</v>
      </c>
      <c r="AF30" s="5">
        <f t="shared" si="1"/>
        <v>3.3000000000000002E-2</v>
      </c>
      <c r="AG30" s="7">
        <v>45784</v>
      </c>
      <c r="AH30" s="7"/>
      <c r="AI30" s="7">
        <v>45784</v>
      </c>
      <c r="AJ30" s="8">
        <f t="shared" si="10"/>
        <v>1.8200000000000001E-2</v>
      </c>
      <c r="AK30" s="7">
        <v>45784</v>
      </c>
      <c r="AN30">
        <v>3.8</v>
      </c>
      <c r="AO30" s="8">
        <f t="shared" si="2"/>
        <v>3.7999999999999999E-2</v>
      </c>
      <c r="AP30" s="17" t="s">
        <v>3708</v>
      </c>
      <c r="AR30">
        <v>0.94</v>
      </c>
      <c r="AS30" s="8">
        <f t="shared" si="3"/>
        <v>9.3999999999999986E-3</v>
      </c>
      <c r="AT30" s="15" t="s">
        <v>3708</v>
      </c>
      <c r="AU30" s="15"/>
      <c r="AV30" s="8">
        <f t="shared" si="4"/>
        <v>2.86E-2</v>
      </c>
      <c r="AW30" s="15" t="s">
        <v>3708</v>
      </c>
      <c r="AY30" s="15" t="s">
        <v>3708</v>
      </c>
      <c r="AZ30" s="8">
        <f t="shared" si="5"/>
        <v>2.0099999999999996E-2</v>
      </c>
      <c r="BA30" s="15" t="s">
        <v>3708</v>
      </c>
      <c r="BB30">
        <v>2.0099999999999998</v>
      </c>
      <c r="BD30" s="8">
        <f t="shared" si="11"/>
        <v>1.7900000000000003E-2</v>
      </c>
      <c r="BE30" s="15" t="s">
        <v>3708</v>
      </c>
      <c r="BI30" s="24"/>
      <c r="BJ30" s="24"/>
      <c r="EF30" s="45" t="s">
        <v>4009</v>
      </c>
      <c r="EG30" s="25">
        <v>6.3425806451612901E-2</v>
      </c>
      <c r="EH30" s="10">
        <v>5.7438709677419354E-2</v>
      </c>
      <c r="EI30" s="10">
        <v>3.4599999999999999E-2</v>
      </c>
      <c r="EJ30" s="10">
        <v>4.9864516129032255E-2</v>
      </c>
      <c r="EK30" s="10">
        <v>4.4170000000000008E-2</v>
      </c>
      <c r="EL30" s="10">
        <v>1.89E-2</v>
      </c>
      <c r="EM30" s="10">
        <v>1.3561290322580645E-2</v>
      </c>
      <c r="EN30" s="10">
        <v>1.2294736842105266E-2</v>
      </c>
      <c r="EO30" s="39">
        <v>1.5699999999999999E-2</v>
      </c>
    </row>
    <row r="31" spans="11:145">
      <c r="K31" s="7">
        <v>45785</v>
      </c>
      <c r="L31" s="2">
        <v>4.05</v>
      </c>
      <c r="M31" s="5">
        <f t="shared" si="22"/>
        <v>4.0500000000000001E-2</v>
      </c>
      <c r="N31" s="7">
        <v>45785</v>
      </c>
      <c r="P31" s="7">
        <v>45785</v>
      </c>
      <c r="Q31" s="2">
        <v>2.3199999999999998</v>
      </c>
      <c r="R31" s="5">
        <f t="shared" si="8"/>
        <v>2.3199999999999998E-2</v>
      </c>
      <c r="S31" s="7">
        <v>45785</v>
      </c>
      <c r="T31" s="7"/>
      <c r="U31" s="7">
        <v>45785</v>
      </c>
      <c r="V31" s="8">
        <f t="shared" si="9"/>
        <v>1.7300000000000003E-2</v>
      </c>
      <c r="W31" s="7">
        <v>45785</v>
      </c>
      <c r="Y31" s="7">
        <v>45785</v>
      </c>
      <c r="Z31" s="2">
        <v>4.7300000000000004</v>
      </c>
      <c r="AA31" s="36">
        <f t="shared" si="0"/>
        <v>4.7300000000000002E-2</v>
      </c>
      <c r="AB31" s="7">
        <v>45785</v>
      </c>
      <c r="AC31" s="7"/>
      <c r="AD31" s="7">
        <v>45785</v>
      </c>
      <c r="AE31" s="2">
        <v>3.16</v>
      </c>
      <c r="AF31" s="5">
        <f t="shared" si="1"/>
        <v>3.1600000000000003E-2</v>
      </c>
      <c r="AG31" s="7">
        <v>45785</v>
      </c>
      <c r="AH31" s="7"/>
      <c r="AI31" s="7">
        <v>45785</v>
      </c>
      <c r="AJ31" s="8">
        <f t="shared" si="10"/>
        <v>1.5699999999999999E-2</v>
      </c>
      <c r="AK31" s="7">
        <v>45785</v>
      </c>
      <c r="AN31">
        <v>3.79</v>
      </c>
      <c r="AO31" s="8">
        <f t="shared" si="2"/>
        <v>3.7900000000000003E-2</v>
      </c>
      <c r="AP31" s="17" t="s">
        <v>3709</v>
      </c>
      <c r="AR31">
        <v>0.94</v>
      </c>
      <c r="AS31" s="8">
        <f t="shared" si="3"/>
        <v>9.3999999999999986E-3</v>
      </c>
      <c r="AT31" s="15" t="s">
        <v>3709</v>
      </c>
      <c r="AU31" s="15"/>
      <c r="AV31" s="8">
        <f t="shared" si="4"/>
        <v>2.8500000000000004E-2</v>
      </c>
      <c r="AW31" s="15" t="s">
        <v>3709</v>
      </c>
      <c r="AY31" s="15" t="s">
        <v>3709</v>
      </c>
      <c r="AZ31" s="8">
        <f t="shared" si="5"/>
        <v>2.0099999999999996E-2</v>
      </c>
      <c r="BA31" s="15" t="s">
        <v>3709</v>
      </c>
      <c r="BB31">
        <v>2.0099999999999998</v>
      </c>
      <c r="BD31" s="8">
        <f t="shared" si="11"/>
        <v>1.7800000000000007E-2</v>
      </c>
      <c r="BE31" s="15" t="s">
        <v>3709</v>
      </c>
      <c r="BI31" s="24"/>
      <c r="BJ31" s="24"/>
      <c r="EF31" s="47" t="s">
        <v>4029</v>
      </c>
      <c r="EG31" s="25">
        <f>EG32-EG30</f>
        <v>1.2775268817204477E-3</v>
      </c>
      <c r="EH31" s="10">
        <f t="shared" ref="EH31" si="57">EH32-EH30</f>
        <v>3.7112903225806418E-3</v>
      </c>
      <c r="EI31" s="10">
        <f t="shared" ref="EI31" si="58">EI32-EI30</f>
        <v>4.0000000000000452E-4</v>
      </c>
      <c r="EJ31" s="10">
        <f t="shared" ref="EJ31" si="59">EJ32-EJ30</f>
        <v>-6.118279569892332E-5</v>
      </c>
      <c r="EK31" s="10">
        <f t="shared" ref="EK31" si="60">EK32-EK30</f>
        <v>1.7333333333333159E-3</v>
      </c>
      <c r="EL31" s="10">
        <f t="shared" ref="EL31" si="61">EL32-EL30</f>
        <v>1.9999999999999879E-4</v>
      </c>
      <c r="EM31" s="10">
        <f t="shared" ref="EM31" si="62">EM32-EM30</f>
        <v>1.3387096774193554E-3</v>
      </c>
      <c r="EN31" s="10">
        <f t="shared" ref="EN31" si="63">EN32-EN30</f>
        <v>2.9519298245614008E-3</v>
      </c>
      <c r="EO31" s="39">
        <f t="shared" ref="EO31" si="64">EO32-EO30</f>
        <v>2.0000000000000573E-4</v>
      </c>
    </row>
    <row r="32" spans="11:145">
      <c r="K32" s="7">
        <v>45786</v>
      </c>
      <c r="L32" s="2">
        <v>5</v>
      </c>
      <c r="M32" s="5">
        <f t="shared" si="22"/>
        <v>0.05</v>
      </c>
      <c r="N32" s="7">
        <v>45786</v>
      </c>
      <c r="P32" s="7">
        <v>45786</v>
      </c>
      <c r="Q32" s="2">
        <v>3.56</v>
      </c>
      <c r="R32" s="5">
        <f t="shared" si="8"/>
        <v>3.56E-2</v>
      </c>
      <c r="S32" s="7">
        <v>45786</v>
      </c>
      <c r="T32" s="7"/>
      <c r="U32" s="7">
        <v>45786</v>
      </c>
      <c r="V32" s="8">
        <f t="shared" si="9"/>
        <v>1.4400000000000003E-2</v>
      </c>
      <c r="W32" s="7">
        <v>45786</v>
      </c>
      <c r="Y32" s="7">
        <v>45786</v>
      </c>
      <c r="Z32" s="2">
        <v>4.8099999999999996</v>
      </c>
      <c r="AA32" s="36">
        <f t="shared" si="0"/>
        <v>4.8099999999999997E-2</v>
      </c>
      <c r="AB32" s="7">
        <v>45786</v>
      </c>
      <c r="AC32" s="7"/>
      <c r="AD32" s="7">
        <v>45786</v>
      </c>
      <c r="AE32" s="2">
        <v>3.25</v>
      </c>
      <c r="AF32" s="5">
        <f t="shared" si="1"/>
        <v>3.2500000000000001E-2</v>
      </c>
      <c r="AG32" s="7">
        <v>45786</v>
      </c>
      <c r="AH32" s="7"/>
      <c r="AI32" s="7">
        <v>45786</v>
      </c>
      <c r="AJ32" s="8">
        <f t="shared" si="10"/>
        <v>1.5599999999999996E-2</v>
      </c>
      <c r="AK32" s="7">
        <v>45786</v>
      </c>
      <c r="AN32">
        <v>3.75</v>
      </c>
      <c r="AO32" s="8">
        <f t="shared" si="2"/>
        <v>3.7499999999999999E-2</v>
      </c>
      <c r="AP32" s="17" t="s">
        <v>3710</v>
      </c>
      <c r="AR32">
        <v>0.95</v>
      </c>
      <c r="AS32" s="8">
        <f t="shared" si="3"/>
        <v>9.4999999999999998E-3</v>
      </c>
      <c r="AT32" s="15" t="s">
        <v>3710</v>
      </c>
      <c r="AU32" s="15"/>
      <c r="AV32" s="8">
        <f t="shared" si="4"/>
        <v>2.7999999999999997E-2</v>
      </c>
      <c r="AW32" s="15" t="s">
        <v>3710</v>
      </c>
      <c r="AY32" s="15" t="s">
        <v>3710</v>
      </c>
      <c r="AZ32" s="8">
        <f t="shared" si="5"/>
        <v>2.0199999999999999E-2</v>
      </c>
      <c r="BA32" s="15" t="s">
        <v>3710</v>
      </c>
      <c r="BB32">
        <v>2.02</v>
      </c>
      <c r="BD32" s="8">
        <f t="shared" si="11"/>
        <v>1.7299999999999999E-2</v>
      </c>
      <c r="BE32" s="15" t="s">
        <v>3710</v>
      </c>
      <c r="BI32" s="24"/>
      <c r="BJ32" s="24"/>
      <c r="EF32" s="45" t="s">
        <v>4010</v>
      </c>
      <c r="EG32" s="25">
        <v>6.4703333333333349E-2</v>
      </c>
      <c r="EH32" s="10">
        <v>6.1149999999999996E-2</v>
      </c>
      <c r="EI32" s="10">
        <v>3.5000000000000003E-2</v>
      </c>
      <c r="EJ32" s="10">
        <v>4.9803333333333331E-2</v>
      </c>
      <c r="EK32" s="10">
        <v>4.5903333333333324E-2</v>
      </c>
      <c r="EL32" s="10">
        <v>1.9099999999999999E-2</v>
      </c>
      <c r="EM32" s="10">
        <v>1.49E-2</v>
      </c>
      <c r="EN32" s="10">
        <v>1.5246666666666667E-2</v>
      </c>
      <c r="EO32" s="39">
        <v>1.5900000000000004E-2</v>
      </c>
    </row>
    <row r="33" spans="11:145">
      <c r="K33" s="7">
        <v>45787</v>
      </c>
      <c r="L33" s="2">
        <v>4.3899999999999997</v>
      </c>
      <c r="M33" s="5">
        <f t="shared" si="22"/>
        <v>4.3899999999999995E-2</v>
      </c>
      <c r="N33" s="7">
        <v>45787</v>
      </c>
      <c r="P33" s="7">
        <v>45787</v>
      </c>
      <c r="Q33" s="2">
        <v>3.04</v>
      </c>
      <c r="R33" s="5">
        <f t="shared" si="8"/>
        <v>3.04E-2</v>
      </c>
      <c r="S33" s="7">
        <v>45787</v>
      </c>
      <c r="T33" s="7"/>
      <c r="U33" s="7">
        <v>45787</v>
      </c>
      <c r="V33" s="8">
        <f t="shared" si="9"/>
        <v>1.3499999999999995E-2</v>
      </c>
      <c r="W33" s="7">
        <v>45787</v>
      </c>
      <c r="Y33" s="7">
        <v>45787</v>
      </c>
      <c r="Z33" s="2">
        <v>4.41</v>
      </c>
      <c r="AA33" s="36">
        <f t="shared" si="0"/>
        <v>4.41E-2</v>
      </c>
      <c r="AB33" s="7">
        <v>45787</v>
      </c>
      <c r="AC33" s="7"/>
      <c r="AD33" s="7">
        <v>45787</v>
      </c>
      <c r="AE33" s="2">
        <v>3.03</v>
      </c>
      <c r="AF33" s="5">
        <f t="shared" si="1"/>
        <v>3.0299999999999997E-2</v>
      </c>
      <c r="AG33" s="7">
        <v>45787</v>
      </c>
      <c r="AH33" s="7"/>
      <c r="AI33" s="7">
        <v>45787</v>
      </c>
      <c r="AJ33" s="8">
        <f t="shared" si="10"/>
        <v>1.3800000000000003E-2</v>
      </c>
      <c r="AK33" s="7">
        <v>45787</v>
      </c>
      <c r="AN33">
        <v>3.71</v>
      </c>
      <c r="AO33" s="8">
        <f t="shared" si="2"/>
        <v>3.7100000000000001E-2</v>
      </c>
      <c r="AP33" s="17" t="s">
        <v>3711</v>
      </c>
      <c r="AR33">
        <v>0.95</v>
      </c>
      <c r="AS33" s="8">
        <f t="shared" si="3"/>
        <v>9.4999999999999998E-3</v>
      </c>
      <c r="AT33" s="15" t="s">
        <v>3711</v>
      </c>
      <c r="AU33" s="15"/>
      <c r="AV33" s="8">
        <f t="shared" si="4"/>
        <v>2.76E-2</v>
      </c>
      <c r="AW33" s="15" t="s">
        <v>3711</v>
      </c>
      <c r="AY33" s="15" t="s">
        <v>3711</v>
      </c>
      <c r="AZ33" s="8">
        <f t="shared" si="5"/>
        <v>2.0199999999999999E-2</v>
      </c>
      <c r="BA33" s="15" t="s">
        <v>3711</v>
      </c>
      <c r="BB33">
        <v>2.02</v>
      </c>
      <c r="BD33" s="8">
        <f t="shared" si="11"/>
        <v>1.6900000000000002E-2</v>
      </c>
      <c r="BE33" s="15" t="s">
        <v>3711</v>
      </c>
      <c r="BI33" s="24"/>
      <c r="BJ33" s="24"/>
      <c r="EF33" s="47" t="s">
        <v>4029</v>
      </c>
      <c r="EG33" s="25">
        <f>EG34-EG32</f>
        <v>-6.5033333333333401E-3</v>
      </c>
      <c r="EH33" s="10">
        <f t="shared" ref="EH33" si="65">EH34-EH32</f>
        <v>-5.6435483870967695E-3</v>
      </c>
      <c r="EI33" s="10">
        <f t="shared" ref="EI33" si="66">EI34-EI32</f>
        <v>9.9999999999995925E-5</v>
      </c>
      <c r="EJ33" s="10">
        <f t="shared" ref="EJ33" si="67">EJ34-EJ32</f>
        <v>-7.5033333333333341E-3</v>
      </c>
      <c r="EK33" s="10">
        <f t="shared" ref="EK33" si="68">EK34-EK32</f>
        <v>-7.5743010752688106E-3</v>
      </c>
      <c r="EL33" s="10">
        <f t="shared" ref="EL33" si="69">EL34-EL32</f>
        <v>-9.9999999999999395E-5</v>
      </c>
      <c r="EM33" s="10">
        <f t="shared" ref="EM33" si="70">EM34-EM32</f>
        <v>1.0000000000000009E-3</v>
      </c>
      <c r="EN33" s="10">
        <f t="shared" ref="EN33" si="71">EN34-EN32</f>
        <v>1.9307526881720428E-3</v>
      </c>
      <c r="EO33" s="39">
        <f t="shared" ref="EO33" si="72">EO34-EO32</f>
        <v>1.9999999999999532E-4</v>
      </c>
    </row>
    <row r="34" spans="11:145">
      <c r="K34" s="7">
        <v>45788</v>
      </c>
      <c r="L34" s="2">
        <v>4.7</v>
      </c>
      <c r="M34" s="5">
        <f t="shared" si="22"/>
        <v>4.7E-2</v>
      </c>
      <c r="N34" s="7">
        <v>45788</v>
      </c>
      <c r="P34" s="7">
        <v>45788</v>
      </c>
      <c r="Q34" s="2">
        <v>3.09</v>
      </c>
      <c r="R34" s="5">
        <f t="shared" si="8"/>
        <v>3.0899999999999997E-2</v>
      </c>
      <c r="S34" s="7">
        <v>45788</v>
      </c>
      <c r="T34" s="7"/>
      <c r="U34" s="7">
        <v>45788</v>
      </c>
      <c r="V34" s="8">
        <f t="shared" si="9"/>
        <v>1.6100000000000003E-2</v>
      </c>
      <c r="W34" s="7">
        <v>45788</v>
      </c>
      <c r="Y34" s="7">
        <v>45788</v>
      </c>
      <c r="Z34" s="2">
        <v>5.15</v>
      </c>
      <c r="AA34" s="36">
        <f t="shared" si="0"/>
        <v>5.1500000000000004E-2</v>
      </c>
      <c r="AB34" s="7">
        <v>45788</v>
      </c>
      <c r="AC34" s="7"/>
      <c r="AD34" s="7">
        <v>45788</v>
      </c>
      <c r="AE34" s="2">
        <v>3.61</v>
      </c>
      <c r="AF34" s="5">
        <f t="shared" si="1"/>
        <v>3.61E-2</v>
      </c>
      <c r="AG34" s="7">
        <v>45788</v>
      </c>
      <c r="AH34" s="7"/>
      <c r="AI34" s="7">
        <v>45788</v>
      </c>
      <c r="AJ34" s="8">
        <f t="shared" si="10"/>
        <v>1.5400000000000004E-2</v>
      </c>
      <c r="AK34" s="7">
        <v>45788</v>
      </c>
      <c r="AN34">
        <v>3.66</v>
      </c>
      <c r="AO34" s="8">
        <f t="shared" si="2"/>
        <v>3.6600000000000001E-2</v>
      </c>
      <c r="AP34" s="17" t="s">
        <v>3712</v>
      </c>
      <c r="AR34">
        <v>0.94</v>
      </c>
      <c r="AS34" s="8">
        <f t="shared" si="3"/>
        <v>9.3999999999999986E-3</v>
      </c>
      <c r="AT34" s="15" t="s">
        <v>3712</v>
      </c>
      <c r="AU34" s="15"/>
      <c r="AV34" s="8">
        <f t="shared" si="4"/>
        <v>2.7200000000000002E-2</v>
      </c>
      <c r="AW34" s="15" t="s">
        <v>3712</v>
      </c>
      <c r="AY34" s="15" t="s">
        <v>3712</v>
      </c>
      <c r="AZ34" s="8">
        <f t="shared" ref="AZ34:AZ97" si="73">BB34/100</f>
        <v>2.0299999999999999E-2</v>
      </c>
      <c r="BA34" s="15" t="s">
        <v>3712</v>
      </c>
      <c r="BB34">
        <v>2.0299999999999998</v>
      </c>
      <c r="BD34" s="8">
        <f t="shared" si="11"/>
        <v>1.6300000000000002E-2</v>
      </c>
      <c r="BE34" s="15" t="s">
        <v>3712</v>
      </c>
      <c r="DE34" s="13" t="s">
        <v>3674</v>
      </c>
      <c r="DF34" s="13" t="s">
        <v>3</v>
      </c>
      <c r="DG34" s="13" t="s">
        <v>3675</v>
      </c>
      <c r="DH34" s="13" t="s">
        <v>3</v>
      </c>
      <c r="DI34" s="13" t="s">
        <v>3676</v>
      </c>
      <c r="DJ34" s="13" t="s">
        <v>3</v>
      </c>
      <c r="EF34" s="45" t="s">
        <v>4011</v>
      </c>
      <c r="EG34" s="25">
        <v>5.8200000000000009E-2</v>
      </c>
      <c r="EH34" s="10">
        <v>5.5506451612903226E-2</v>
      </c>
      <c r="EI34" s="10">
        <v>3.5099999999999999E-2</v>
      </c>
      <c r="EJ34" s="10">
        <v>4.2299999999999997E-2</v>
      </c>
      <c r="EK34" s="10">
        <v>3.8329032258064513E-2</v>
      </c>
      <c r="EL34" s="10">
        <v>1.9E-2</v>
      </c>
      <c r="EM34" s="10">
        <v>1.5900000000000001E-2</v>
      </c>
      <c r="EN34" s="10">
        <v>1.717741935483871E-2</v>
      </c>
      <c r="EO34" s="39">
        <v>1.61E-2</v>
      </c>
    </row>
    <row r="35" spans="11:145">
      <c r="K35" s="7">
        <v>45789</v>
      </c>
      <c r="L35" s="2">
        <v>4.26</v>
      </c>
      <c r="M35" s="5">
        <f t="shared" si="22"/>
        <v>4.2599999999999999E-2</v>
      </c>
      <c r="N35" s="7">
        <v>45789</v>
      </c>
      <c r="P35" s="7">
        <v>45789</v>
      </c>
      <c r="Q35" s="2">
        <v>2.78</v>
      </c>
      <c r="R35" s="5">
        <f t="shared" si="8"/>
        <v>2.7799999999999998E-2</v>
      </c>
      <c r="S35" s="7">
        <v>45789</v>
      </c>
      <c r="T35" s="7"/>
      <c r="U35" s="7">
        <v>45789</v>
      </c>
      <c r="V35" s="8">
        <f t="shared" si="9"/>
        <v>1.4800000000000001E-2</v>
      </c>
      <c r="W35" s="7">
        <v>45789</v>
      </c>
      <c r="Y35" s="7">
        <v>45789</v>
      </c>
      <c r="Z35" s="2">
        <v>4.47</v>
      </c>
      <c r="AA35" s="36">
        <f t="shared" si="0"/>
        <v>4.4699999999999997E-2</v>
      </c>
      <c r="AB35" s="7">
        <v>45789</v>
      </c>
      <c r="AC35" s="7"/>
      <c r="AD35" s="7">
        <v>45789</v>
      </c>
      <c r="AE35" s="2">
        <v>3.13</v>
      </c>
      <c r="AF35" s="5">
        <f t="shared" si="1"/>
        <v>3.1300000000000001E-2</v>
      </c>
      <c r="AG35" s="7">
        <v>45789</v>
      </c>
      <c r="AH35" s="7"/>
      <c r="AI35" s="7">
        <v>45789</v>
      </c>
      <c r="AJ35" s="8">
        <f t="shared" si="10"/>
        <v>1.3399999999999995E-2</v>
      </c>
      <c r="AK35" s="7">
        <v>45789</v>
      </c>
      <c r="AN35">
        <v>3.66</v>
      </c>
      <c r="AO35" s="8">
        <f t="shared" si="2"/>
        <v>3.6600000000000001E-2</v>
      </c>
      <c r="AP35" s="17" t="s">
        <v>3713</v>
      </c>
      <c r="AR35">
        <v>0.94</v>
      </c>
      <c r="AS35" s="8">
        <f t="shared" si="3"/>
        <v>9.3999999999999986E-3</v>
      </c>
      <c r="AT35" s="15" t="s">
        <v>3713</v>
      </c>
      <c r="AU35" s="15"/>
      <c r="AV35" s="8">
        <f t="shared" si="4"/>
        <v>2.7200000000000002E-2</v>
      </c>
      <c r="AW35" s="15" t="s">
        <v>3713</v>
      </c>
      <c r="AY35" s="15" t="s">
        <v>3713</v>
      </c>
      <c r="AZ35" s="8">
        <f t="shared" si="73"/>
        <v>2.0299999999999999E-2</v>
      </c>
      <c r="BA35" s="15" t="s">
        <v>3713</v>
      </c>
      <c r="BB35">
        <v>2.0299999999999998</v>
      </c>
      <c r="BD35" s="8">
        <f t="shared" si="11"/>
        <v>1.6300000000000002E-2</v>
      </c>
      <c r="BE35" s="15" t="s">
        <v>3713</v>
      </c>
      <c r="DD35" s="11" t="s">
        <v>3677</v>
      </c>
      <c r="DE35" s="10">
        <f>(MIN(AO5:AO282))</f>
        <v>1.3600000000000001E-2</v>
      </c>
      <c r="DF35" s="12" t="str">
        <f>VLOOKUP(DE35,$AO$5:$AP$251,2,0)</f>
        <v>2021-12-31</v>
      </c>
      <c r="DG35" s="10">
        <f>(MIN(AS5:AS282))</f>
        <v>-5.9999999999999995E-4</v>
      </c>
      <c r="DH35" s="12" t="str">
        <f>VLOOKUP(DG35,$AS$5:$AT$282,2,0)</f>
        <v>2022-03-31</v>
      </c>
      <c r="DI35" s="10">
        <f>(MIN(AV5:AV282))</f>
        <v>1.4099999999999998E-2</v>
      </c>
      <c r="DJ35" s="12" t="str">
        <f>VLOOKUP(DI35,$AV$5:$AW$282,2,0)</f>
        <v>2021-03-31</v>
      </c>
      <c r="EF35" s="47" t="s">
        <v>4029</v>
      </c>
      <c r="EG35" s="25">
        <f>EG36-EG34</f>
        <v>-4.3766666666666676E-3</v>
      </c>
      <c r="EH35" s="10">
        <f t="shared" ref="EH35" si="74">EH36-EH34</f>
        <v>1.3535483870967882E-3</v>
      </c>
      <c r="EI35" s="10">
        <f t="shared" ref="EI35" si="75">EI36-EI34</f>
        <v>-9.9999999999995925E-5</v>
      </c>
      <c r="EJ35" s="10">
        <f t="shared" ref="EJ35" si="76">EJ36-EJ34</f>
        <v>-3.443333333333333E-3</v>
      </c>
      <c r="EK35" s="10">
        <f t="shared" ref="EK35" si="77">EK36-EK34</f>
        <v>4.7109677419354887E-3</v>
      </c>
      <c r="EL35" s="10">
        <f t="shared" ref="EL35" si="78">EL36-EL34</f>
        <v>2.9999999999999818E-4</v>
      </c>
      <c r="EM35" s="10">
        <f t="shared" ref="EM35" si="79">EM36-EM34</f>
        <v>-9.3333333333333462E-4</v>
      </c>
      <c r="EN35" s="10">
        <f t="shared" ref="EN35" si="80">EN36-EN34</f>
        <v>-3.3574193548387074E-3</v>
      </c>
      <c r="EO35" s="39">
        <f t="shared" ref="EO35" si="81">EO36-EO34</f>
        <v>-3.9999999999999411E-4</v>
      </c>
    </row>
    <row r="36" spans="11:145">
      <c r="K36" s="7">
        <v>45790</v>
      </c>
      <c r="L36" s="2">
        <v>4.6100000000000003</v>
      </c>
      <c r="M36" s="5">
        <f t="shared" si="22"/>
        <v>4.6100000000000002E-2</v>
      </c>
      <c r="N36" s="7">
        <v>45790</v>
      </c>
      <c r="P36" s="7">
        <v>45790</v>
      </c>
      <c r="Q36" s="2">
        <v>3.14</v>
      </c>
      <c r="R36" s="5">
        <f t="shared" si="8"/>
        <v>3.1400000000000004E-2</v>
      </c>
      <c r="S36" s="7">
        <v>45790</v>
      </c>
      <c r="T36" s="7"/>
      <c r="U36" s="7">
        <v>45790</v>
      </c>
      <c r="V36" s="8">
        <f t="shared" si="9"/>
        <v>1.4699999999999998E-2</v>
      </c>
      <c r="W36" s="7">
        <v>45790</v>
      </c>
      <c r="Y36" s="7">
        <v>45790</v>
      </c>
      <c r="Z36" s="2">
        <v>4.91</v>
      </c>
      <c r="AA36" s="36">
        <f t="shared" si="0"/>
        <v>4.9100000000000005E-2</v>
      </c>
      <c r="AB36" s="7">
        <v>45790</v>
      </c>
      <c r="AC36" s="7"/>
      <c r="AD36" s="7">
        <v>45790</v>
      </c>
      <c r="AE36" s="2">
        <v>3.46</v>
      </c>
      <c r="AF36" s="5">
        <f t="shared" si="1"/>
        <v>3.4599999999999999E-2</v>
      </c>
      <c r="AG36" s="7">
        <v>45790</v>
      </c>
      <c r="AH36" s="7"/>
      <c r="AI36" s="7">
        <v>45790</v>
      </c>
      <c r="AJ36" s="8">
        <f t="shared" si="10"/>
        <v>1.4500000000000006E-2</v>
      </c>
      <c r="AK36" s="7">
        <v>45790</v>
      </c>
      <c r="AN36">
        <v>3.67</v>
      </c>
      <c r="AO36" s="8">
        <f t="shared" si="2"/>
        <v>3.6699999999999997E-2</v>
      </c>
      <c r="AP36" s="17" t="s">
        <v>3714</v>
      </c>
      <c r="AR36">
        <v>0.97</v>
      </c>
      <c r="AS36" s="8">
        <f t="shared" si="3"/>
        <v>9.7000000000000003E-3</v>
      </c>
      <c r="AT36" s="15" t="s">
        <v>3714</v>
      </c>
      <c r="AU36" s="15"/>
      <c r="AV36" s="8">
        <f t="shared" si="4"/>
        <v>2.6999999999999996E-2</v>
      </c>
      <c r="AW36" s="15" t="s">
        <v>3714</v>
      </c>
      <c r="AY36" s="15" t="s">
        <v>3714</v>
      </c>
      <c r="AZ36" s="8">
        <f t="shared" si="73"/>
        <v>2.0299999999999999E-2</v>
      </c>
      <c r="BA36" s="15" t="s">
        <v>3714</v>
      </c>
      <c r="BB36">
        <v>2.0299999999999998</v>
      </c>
      <c r="BD36" s="8">
        <f t="shared" si="11"/>
        <v>1.6399999999999998E-2</v>
      </c>
      <c r="BE36" s="15" t="s">
        <v>3714</v>
      </c>
      <c r="DD36" s="11" t="s">
        <v>3678</v>
      </c>
      <c r="DE36" s="10">
        <f>MAX(AO5:AO282)</f>
        <v>6.0299999999999999E-2</v>
      </c>
      <c r="DF36" s="12" t="str">
        <f>VLOOKUP(DE36,$AO$5:$AP$251,2,0)</f>
        <v>2008-09-30</v>
      </c>
      <c r="DG36" s="10">
        <f>MAX(AS5:AS282)</f>
        <v>2.2000000000000002E-2</v>
      </c>
      <c r="DH36" s="12" t="str">
        <f>VLOOKUP(DG36,$AS$5:$AT$282,2,0)</f>
        <v>2008-09-30</v>
      </c>
      <c r="DI36" s="10">
        <f>MAX(AV5:AV282)</f>
        <v>4.48E-2</v>
      </c>
      <c r="DJ36" s="12" t="str">
        <f>VLOOKUP(DI36,$AV$5:$AW$282,2,0)</f>
        <v>2023-10-31</v>
      </c>
      <c r="EF36" s="45" t="s">
        <v>4012</v>
      </c>
      <c r="EG36" s="25">
        <v>5.3823333333333341E-2</v>
      </c>
      <c r="EH36" s="10">
        <v>5.6860000000000015E-2</v>
      </c>
      <c r="EI36" s="10">
        <v>3.5000000000000003E-2</v>
      </c>
      <c r="EJ36" s="10">
        <v>3.8856666666666664E-2</v>
      </c>
      <c r="EK36" s="10">
        <v>4.3040000000000002E-2</v>
      </c>
      <c r="EL36" s="10">
        <v>1.9299999999999998E-2</v>
      </c>
      <c r="EM36" s="10">
        <v>1.4966666666666666E-2</v>
      </c>
      <c r="EN36" s="10">
        <v>1.3820000000000002E-2</v>
      </c>
      <c r="EO36" s="39">
        <v>1.5700000000000006E-2</v>
      </c>
    </row>
    <row r="37" spans="11:145">
      <c r="K37" s="7">
        <v>45791</v>
      </c>
      <c r="L37" s="2">
        <v>5.53</v>
      </c>
      <c r="M37" s="5">
        <f t="shared" si="22"/>
        <v>5.5300000000000002E-2</v>
      </c>
      <c r="N37" s="7">
        <v>45791</v>
      </c>
      <c r="P37" s="7">
        <v>45791</v>
      </c>
      <c r="Q37" s="2">
        <v>4.0999999999999996</v>
      </c>
      <c r="R37" s="5">
        <f t="shared" si="8"/>
        <v>4.0999999999999995E-2</v>
      </c>
      <c r="S37" s="7">
        <v>45791</v>
      </c>
      <c r="T37" s="7"/>
      <c r="U37" s="7">
        <v>45791</v>
      </c>
      <c r="V37" s="8">
        <f t="shared" si="9"/>
        <v>1.4300000000000007E-2</v>
      </c>
      <c r="W37" s="7">
        <v>45791</v>
      </c>
      <c r="Y37" s="7">
        <v>45791</v>
      </c>
      <c r="Z37" s="2">
        <v>5.12</v>
      </c>
      <c r="AA37" s="36">
        <f t="shared" si="0"/>
        <v>5.1200000000000002E-2</v>
      </c>
      <c r="AB37" s="7">
        <v>45791</v>
      </c>
      <c r="AC37" s="7"/>
      <c r="AD37" s="7">
        <v>45791</v>
      </c>
      <c r="AE37" s="2">
        <v>3.72</v>
      </c>
      <c r="AF37" s="5">
        <f t="shared" si="1"/>
        <v>3.7200000000000004E-2</v>
      </c>
      <c r="AG37" s="7">
        <v>45791</v>
      </c>
      <c r="AH37" s="7"/>
      <c r="AI37" s="7">
        <v>45791</v>
      </c>
      <c r="AJ37" s="8">
        <f t="shared" si="10"/>
        <v>1.3999999999999999E-2</v>
      </c>
      <c r="AK37" s="7">
        <v>45791</v>
      </c>
      <c r="AN37">
        <v>3.66</v>
      </c>
      <c r="AO37" s="8">
        <f t="shared" si="2"/>
        <v>3.6600000000000001E-2</v>
      </c>
      <c r="AP37" s="17" t="s">
        <v>3715</v>
      </c>
      <c r="AR37">
        <v>0.97</v>
      </c>
      <c r="AS37" s="8">
        <f t="shared" si="3"/>
        <v>9.7000000000000003E-3</v>
      </c>
      <c r="AT37" s="15" t="s">
        <v>3715</v>
      </c>
      <c r="AU37" s="15"/>
      <c r="AV37" s="8">
        <f t="shared" si="4"/>
        <v>2.69E-2</v>
      </c>
      <c r="AW37" s="15" t="s">
        <v>3715</v>
      </c>
      <c r="AY37" s="15" t="s">
        <v>3715</v>
      </c>
      <c r="AZ37" s="8">
        <f t="shared" si="73"/>
        <v>2.0499999999999997E-2</v>
      </c>
      <c r="BA37" s="15" t="s">
        <v>3715</v>
      </c>
      <c r="BB37">
        <v>2.0499999999999998</v>
      </c>
      <c r="BD37" s="8">
        <f t="shared" si="11"/>
        <v>1.6100000000000003E-2</v>
      </c>
      <c r="BE37" s="15" t="s">
        <v>3715</v>
      </c>
      <c r="DD37" s="11" t="s">
        <v>3679</v>
      </c>
      <c r="DE37" s="10">
        <f>MEDIAN(AO5:AO282)</f>
        <v>3.0699999999999998E-2</v>
      </c>
      <c r="DF37" s="12" t="str">
        <f>VLOOKUP(DE37,$AO$5:$AP$251,2,0)</f>
        <v>2009-07-31</v>
      </c>
      <c r="DG37" s="10">
        <f>MEDIAN(AS5:AS282)</f>
        <v>4.749999999999999E-3</v>
      </c>
      <c r="DH37" s="12" t="e">
        <f>VLOOKUP(DG37,$AS$5:$AT$282,2,0)</f>
        <v>#N/A</v>
      </c>
      <c r="DI37" s="10">
        <f>MEDIAN(AV5:AV282)</f>
        <v>2.6450000000000001E-2</v>
      </c>
      <c r="DJ37" s="12" t="e">
        <f>VLOOKUP(DI37,$AV$5:$AW$282,2,0)</f>
        <v>#N/A</v>
      </c>
      <c r="EF37" s="47" t="s">
        <v>4029</v>
      </c>
      <c r="EG37" s="25">
        <f>EG38-EG36</f>
        <v>-7.3459139784946351E-3</v>
      </c>
      <c r="EH37" s="10">
        <f t="shared" ref="EH37" si="82">EH38-EH36</f>
        <v>-8.9535483870967839E-3</v>
      </c>
      <c r="EI37" s="10">
        <f t="shared" ref="EI37" si="83">EI38-EI36</f>
        <v>6.999999999999923E-4</v>
      </c>
      <c r="EJ37" s="10">
        <f t="shared" ref="EJ37" si="84">EJ38-EJ36</f>
        <v>-6.9986021505376236E-3</v>
      </c>
      <c r="EK37" s="10">
        <f t="shared" ref="EK37" si="85">EK38-EK36</f>
        <v>-9.523870967741932E-3</v>
      </c>
      <c r="EL37" s="10">
        <f t="shared" ref="EL37" si="86">EL38-EL36</f>
        <v>2.0000000000000226E-4</v>
      </c>
      <c r="EM37" s="10">
        <f t="shared" ref="EM37" si="87">EM38-EM36</f>
        <v>-3.4731182795699235E-4</v>
      </c>
      <c r="EN37" s="10">
        <f t="shared" ref="EN37" si="88">EN38-EN36</f>
        <v>5.7032258064515853E-4</v>
      </c>
      <c r="EO37" s="39">
        <f t="shared" ref="EO37" si="89">EO38-EO36</f>
        <v>4.9999999999999004E-4</v>
      </c>
    </row>
    <row r="38" spans="11:145">
      <c r="K38" s="7">
        <v>45792</v>
      </c>
      <c r="L38" s="2">
        <v>5.31</v>
      </c>
      <c r="M38" s="5">
        <f t="shared" si="22"/>
        <v>5.3099999999999994E-2</v>
      </c>
      <c r="N38" s="7">
        <v>45792</v>
      </c>
      <c r="P38" s="7">
        <v>45792</v>
      </c>
      <c r="Q38" s="2">
        <v>4.04</v>
      </c>
      <c r="R38" s="5">
        <f t="shared" si="8"/>
        <v>4.0399999999999998E-2</v>
      </c>
      <c r="S38" s="7">
        <v>45792</v>
      </c>
      <c r="T38" s="7"/>
      <c r="U38" s="7">
        <v>45792</v>
      </c>
      <c r="V38" s="8">
        <f t="shared" si="9"/>
        <v>1.2699999999999996E-2</v>
      </c>
      <c r="W38" s="7">
        <v>45792</v>
      </c>
      <c r="Y38" s="7">
        <v>45792</v>
      </c>
      <c r="Z38" s="2">
        <v>4.8899999999999997</v>
      </c>
      <c r="AA38" s="36">
        <f t="shared" si="0"/>
        <v>4.8899999999999999E-2</v>
      </c>
      <c r="AB38" s="7">
        <v>45792</v>
      </c>
      <c r="AC38" s="7"/>
      <c r="AD38" s="7">
        <v>45792</v>
      </c>
      <c r="AE38" s="2">
        <v>3.62</v>
      </c>
      <c r="AF38" s="5">
        <f t="shared" si="1"/>
        <v>3.6200000000000003E-2</v>
      </c>
      <c r="AG38" s="7">
        <v>45792</v>
      </c>
      <c r="AH38" s="7"/>
      <c r="AI38" s="7">
        <v>45792</v>
      </c>
      <c r="AJ38" s="8">
        <f t="shared" si="10"/>
        <v>1.2699999999999996E-2</v>
      </c>
      <c r="AK38" s="7">
        <v>45792</v>
      </c>
      <c r="AN38">
        <v>3.67</v>
      </c>
      <c r="AO38" s="8">
        <f t="shared" si="2"/>
        <v>3.6699999999999997E-2</v>
      </c>
      <c r="AP38" s="17" t="s">
        <v>3716</v>
      </c>
      <c r="AR38">
        <v>0.97</v>
      </c>
      <c r="AS38" s="8">
        <f t="shared" si="3"/>
        <v>9.7000000000000003E-3</v>
      </c>
      <c r="AT38" s="15" t="s">
        <v>3716</v>
      </c>
      <c r="AU38" s="15"/>
      <c r="AV38" s="8">
        <f t="shared" si="4"/>
        <v>2.6999999999999996E-2</v>
      </c>
      <c r="AW38" s="15" t="s">
        <v>3716</v>
      </c>
      <c r="AY38" s="15" t="s">
        <v>3716</v>
      </c>
      <c r="AZ38" s="8">
        <f t="shared" si="73"/>
        <v>2.06E-2</v>
      </c>
      <c r="BA38" s="15" t="s">
        <v>3716</v>
      </c>
      <c r="BB38">
        <v>2.06</v>
      </c>
      <c r="BD38" s="8">
        <f t="shared" si="11"/>
        <v>1.6099999999999996E-2</v>
      </c>
      <c r="BE38" s="15" t="s">
        <v>3716</v>
      </c>
      <c r="DD38" s="11" t="s">
        <v>3680</v>
      </c>
      <c r="DE38" s="10">
        <f>AVERAGE(AO5:AO282)</f>
        <v>3.186366906474819E-2</v>
      </c>
      <c r="DF38" s="10"/>
      <c r="DG38" s="10">
        <f>AVERAGE(AS5:AS282)</f>
        <v>5.8223021582733802E-3</v>
      </c>
      <c r="DH38" s="10"/>
      <c r="DI38" s="10">
        <f>AVERAGE(AV5:AV282)</f>
        <v>2.6041366906474805E-2</v>
      </c>
      <c r="DJ38" s="12"/>
      <c r="EF38" s="45" t="s">
        <v>4013</v>
      </c>
      <c r="EG38" s="25">
        <v>4.6477419354838706E-2</v>
      </c>
      <c r="EH38" s="10">
        <v>4.7906451612903231E-2</v>
      </c>
      <c r="EI38" s="10">
        <v>3.5699999999999996E-2</v>
      </c>
      <c r="EJ38" s="10">
        <v>3.1858064516129041E-2</v>
      </c>
      <c r="EK38" s="10">
        <v>3.351612903225807E-2</v>
      </c>
      <c r="EL38" s="10">
        <v>1.95E-2</v>
      </c>
      <c r="EM38" s="10">
        <v>1.4619354838709674E-2</v>
      </c>
      <c r="EN38" s="10">
        <v>1.4390322580645161E-2</v>
      </c>
      <c r="EO38" s="39">
        <v>1.6199999999999996E-2</v>
      </c>
    </row>
    <row r="39" spans="11:145">
      <c r="K39" s="7">
        <v>45793</v>
      </c>
      <c r="L39" s="2">
        <v>7.63</v>
      </c>
      <c r="M39" s="5">
        <f t="shared" si="22"/>
        <v>7.6299999999999993E-2</v>
      </c>
      <c r="N39" s="7">
        <v>45793</v>
      </c>
      <c r="P39" s="7">
        <v>45793</v>
      </c>
      <c r="Q39" s="2">
        <v>6.26</v>
      </c>
      <c r="R39" s="5">
        <f t="shared" si="8"/>
        <v>6.2600000000000003E-2</v>
      </c>
      <c r="S39" s="7">
        <v>45793</v>
      </c>
      <c r="T39" s="7"/>
      <c r="U39" s="7">
        <v>45793</v>
      </c>
      <c r="V39" s="8">
        <f t="shared" si="9"/>
        <v>1.369999999999999E-2</v>
      </c>
      <c r="W39" s="7">
        <v>45793</v>
      </c>
      <c r="Y39" s="7">
        <v>45793</v>
      </c>
      <c r="Z39" s="2">
        <v>4.87</v>
      </c>
      <c r="AA39" s="36">
        <f t="shared" si="0"/>
        <v>4.87E-2</v>
      </c>
      <c r="AB39" s="7">
        <v>45793</v>
      </c>
      <c r="AC39" s="7"/>
      <c r="AD39" s="7">
        <v>45793</v>
      </c>
      <c r="AE39" s="2">
        <v>3.6</v>
      </c>
      <c r="AF39" s="5">
        <f t="shared" si="1"/>
        <v>3.6000000000000004E-2</v>
      </c>
      <c r="AG39" s="7">
        <v>45793</v>
      </c>
      <c r="AH39" s="7"/>
      <c r="AI39" s="7">
        <v>45793</v>
      </c>
      <c r="AJ39" s="8">
        <f t="shared" si="10"/>
        <v>1.2699999999999996E-2</v>
      </c>
      <c r="AK39" s="7">
        <v>45793</v>
      </c>
      <c r="AN39">
        <v>3.77</v>
      </c>
      <c r="AO39" s="8">
        <f t="shared" si="2"/>
        <v>3.7699999999999997E-2</v>
      </c>
      <c r="AP39" s="17" t="s">
        <v>3717</v>
      </c>
      <c r="AR39">
        <v>1</v>
      </c>
      <c r="AS39" s="8">
        <f t="shared" si="3"/>
        <v>0.01</v>
      </c>
      <c r="AT39" s="15" t="s">
        <v>3717</v>
      </c>
      <c r="AU39" s="15"/>
      <c r="AV39" s="8">
        <f t="shared" si="4"/>
        <v>2.7699999999999995E-2</v>
      </c>
      <c r="AW39" s="15" t="s">
        <v>3717</v>
      </c>
      <c r="AY39" s="15" t="s">
        <v>3717</v>
      </c>
      <c r="AZ39" s="8">
        <f t="shared" si="73"/>
        <v>2.0899999999999998E-2</v>
      </c>
      <c r="BA39" s="15" t="s">
        <v>3717</v>
      </c>
      <c r="BB39">
        <v>2.09</v>
      </c>
      <c r="BD39" s="8">
        <f t="shared" si="11"/>
        <v>1.6799999999999999E-2</v>
      </c>
      <c r="BE39" s="15" t="s">
        <v>3717</v>
      </c>
      <c r="DD39" s="11" t="s">
        <v>3681</v>
      </c>
      <c r="DE39" s="10">
        <f>STDEV(AO5:AO282)</f>
        <v>1.2807156598385711E-2</v>
      </c>
      <c r="DF39" s="9"/>
      <c r="DG39" s="10">
        <f>STDEV(AS5:AS282)</f>
        <v>5.6381186298750611E-3</v>
      </c>
      <c r="DH39" s="9"/>
      <c r="DI39" s="10">
        <f>STDEV(AV5:AV282)</f>
        <v>7.9767655109397734E-3</v>
      </c>
      <c r="DJ39" s="9"/>
      <c r="EF39" s="47" t="s">
        <v>4029</v>
      </c>
      <c r="EG39" s="25">
        <f>EG40-EG38</f>
        <v>-3.7903225806451626E-3</v>
      </c>
      <c r="EH39" s="10">
        <f t="shared" ref="EH39" si="90">EH40-EH38</f>
        <v>3.3870967741935626E-4</v>
      </c>
      <c r="EI39" s="10">
        <f t="shared" ref="EI39" si="91">EI40-EI38</f>
        <v>0</v>
      </c>
      <c r="EJ39" s="10">
        <f t="shared" ref="EJ39" si="92">EJ40-EJ38</f>
        <v>-3.0000000000000131E-3</v>
      </c>
      <c r="EK39" s="10">
        <f t="shared" ref="EK39" si="93">EK40-EK38</f>
        <v>3.1258064516129017E-3</v>
      </c>
      <c r="EL39" s="10">
        <f t="shared" ref="EL39" si="94">EL40-EL38</f>
        <v>-4.0000000000000105E-4</v>
      </c>
      <c r="EM39" s="10">
        <f t="shared" ref="EM39" si="95">EM40-EM38</f>
        <v>-7.9032258064515824E-4</v>
      </c>
      <c r="EN39" s="10">
        <f t="shared" ref="EN39" si="96">EN40-EN38</f>
        <v>-2.7870967741935454E-3</v>
      </c>
      <c r="EO39" s="39">
        <f t="shared" ref="EO39" si="97">EO40-EO38</f>
        <v>4.0000000000000105E-4</v>
      </c>
    </row>
    <row r="40" spans="11:145">
      <c r="K40" s="7">
        <v>45794</v>
      </c>
      <c r="L40" s="2">
        <v>5.79</v>
      </c>
      <c r="M40" s="5">
        <f t="shared" si="22"/>
        <v>5.79E-2</v>
      </c>
      <c r="N40" s="7">
        <v>45794</v>
      </c>
      <c r="P40" s="7">
        <v>45794</v>
      </c>
      <c r="Q40" s="2">
        <v>4.45</v>
      </c>
      <c r="R40" s="5">
        <f t="shared" si="8"/>
        <v>4.4500000000000005E-2</v>
      </c>
      <c r="S40" s="7">
        <v>45794</v>
      </c>
      <c r="T40" s="7"/>
      <c r="U40" s="7">
        <v>45794</v>
      </c>
      <c r="V40" s="8">
        <f t="shared" si="9"/>
        <v>1.3399999999999995E-2</v>
      </c>
      <c r="W40" s="7">
        <v>45794</v>
      </c>
      <c r="Y40" s="7">
        <v>45794</v>
      </c>
      <c r="Z40" s="2">
        <v>5.21</v>
      </c>
      <c r="AA40" s="36">
        <f t="shared" si="0"/>
        <v>5.21E-2</v>
      </c>
      <c r="AB40" s="7">
        <v>45794</v>
      </c>
      <c r="AC40" s="7"/>
      <c r="AD40" s="7">
        <v>45794</v>
      </c>
      <c r="AE40" s="2">
        <v>3.89</v>
      </c>
      <c r="AF40" s="5">
        <f t="shared" si="1"/>
        <v>3.8900000000000004E-2</v>
      </c>
      <c r="AG40" s="7">
        <v>45794</v>
      </c>
      <c r="AH40" s="7"/>
      <c r="AI40" s="7">
        <v>45794</v>
      </c>
      <c r="AJ40" s="8">
        <f t="shared" si="10"/>
        <v>1.3199999999999996E-2</v>
      </c>
      <c r="AK40" s="7">
        <v>45794</v>
      </c>
      <c r="AN40">
        <v>3.83</v>
      </c>
      <c r="AO40" s="8">
        <f t="shared" si="2"/>
        <v>3.8300000000000001E-2</v>
      </c>
      <c r="AP40" s="17" t="s">
        <v>3718</v>
      </c>
      <c r="AR40">
        <v>1.02</v>
      </c>
      <c r="AS40" s="8">
        <f t="shared" si="3"/>
        <v>1.0200000000000001E-2</v>
      </c>
      <c r="AT40" s="15" t="s">
        <v>3718</v>
      </c>
      <c r="AU40" s="15"/>
      <c r="AV40" s="8">
        <f t="shared" si="4"/>
        <v>2.81E-2</v>
      </c>
      <c r="AW40" s="15" t="s">
        <v>3718</v>
      </c>
      <c r="AY40" s="15" t="s">
        <v>3718</v>
      </c>
      <c r="AZ40" s="8">
        <f t="shared" si="73"/>
        <v>2.2700000000000001E-2</v>
      </c>
      <c r="BA40" s="15" t="s">
        <v>3718</v>
      </c>
      <c r="BB40">
        <v>2.27</v>
      </c>
      <c r="BD40" s="8">
        <f t="shared" si="11"/>
        <v>1.5599999999999999E-2</v>
      </c>
      <c r="BE40" s="15" t="s">
        <v>3718</v>
      </c>
      <c r="EF40" s="45" t="s">
        <v>4014</v>
      </c>
      <c r="EG40" s="25">
        <v>4.2687096774193543E-2</v>
      </c>
      <c r="EH40" s="10">
        <v>4.8245161290322587E-2</v>
      </c>
      <c r="EI40" s="10">
        <v>3.5699999999999996E-2</v>
      </c>
      <c r="EJ40" s="10">
        <v>2.8858064516129028E-2</v>
      </c>
      <c r="EK40" s="10">
        <v>3.6641935483870972E-2</v>
      </c>
      <c r="EL40" s="10">
        <v>1.9099999999999999E-2</v>
      </c>
      <c r="EM40" s="10">
        <v>1.3829032258064516E-2</v>
      </c>
      <c r="EN40" s="10">
        <v>1.1603225806451616E-2</v>
      </c>
      <c r="EO40" s="39">
        <v>1.6599999999999997E-2</v>
      </c>
    </row>
    <row r="41" spans="11:145">
      <c r="K41" s="7">
        <v>45795</v>
      </c>
      <c r="L41" s="2">
        <v>4.88</v>
      </c>
      <c r="M41" s="5">
        <f t="shared" si="22"/>
        <v>4.8799999999999996E-2</v>
      </c>
      <c r="N41" s="7">
        <v>45795</v>
      </c>
      <c r="P41" s="7">
        <v>45795</v>
      </c>
      <c r="Q41" s="2">
        <v>3.76</v>
      </c>
      <c r="R41" s="5">
        <f t="shared" si="8"/>
        <v>3.7599999999999995E-2</v>
      </c>
      <c r="S41" s="7">
        <v>45795</v>
      </c>
      <c r="T41" s="7"/>
      <c r="U41" s="7">
        <v>45795</v>
      </c>
      <c r="V41" s="8">
        <f t="shared" si="9"/>
        <v>1.1200000000000002E-2</v>
      </c>
      <c r="W41" s="7">
        <v>45795</v>
      </c>
      <c r="Y41" s="7">
        <v>45795</v>
      </c>
      <c r="Z41" s="2">
        <v>4.97</v>
      </c>
      <c r="AA41" s="36">
        <f t="shared" si="0"/>
        <v>4.9699999999999994E-2</v>
      </c>
      <c r="AB41" s="7">
        <v>45795</v>
      </c>
      <c r="AC41" s="7"/>
      <c r="AD41" s="7">
        <v>45795</v>
      </c>
      <c r="AE41" s="2">
        <v>3.76</v>
      </c>
      <c r="AF41" s="5">
        <f t="shared" si="1"/>
        <v>3.7599999999999995E-2</v>
      </c>
      <c r="AG41" s="7">
        <v>45795</v>
      </c>
      <c r="AH41" s="7"/>
      <c r="AI41" s="7">
        <v>45795</v>
      </c>
      <c r="AJ41" s="8">
        <f t="shared" si="10"/>
        <v>1.21E-2</v>
      </c>
      <c r="AK41" s="7">
        <v>45795</v>
      </c>
      <c r="AN41">
        <v>3.87</v>
      </c>
      <c r="AO41" s="8">
        <f t="shared" si="2"/>
        <v>3.8699999999999998E-2</v>
      </c>
      <c r="AP41" s="17" t="s">
        <v>3719</v>
      </c>
      <c r="AR41">
        <v>1.05</v>
      </c>
      <c r="AS41" s="8">
        <f t="shared" si="3"/>
        <v>1.0500000000000001E-2</v>
      </c>
      <c r="AT41" s="15" t="s">
        <v>3719</v>
      </c>
      <c r="AU41" s="15"/>
      <c r="AV41" s="8">
        <f t="shared" si="4"/>
        <v>2.8199999999999996E-2</v>
      </c>
      <c r="AW41" s="15" t="s">
        <v>3719</v>
      </c>
      <c r="AY41" s="15" t="s">
        <v>3719</v>
      </c>
      <c r="AZ41" s="8">
        <f t="shared" si="73"/>
        <v>2.2799999999999997E-2</v>
      </c>
      <c r="BA41" s="15" t="s">
        <v>3719</v>
      </c>
      <c r="BB41">
        <v>2.2799999999999998</v>
      </c>
      <c r="BD41" s="8">
        <f t="shared" si="11"/>
        <v>1.5900000000000001E-2</v>
      </c>
      <c r="BE41" s="15" t="s">
        <v>3719</v>
      </c>
      <c r="EF41" s="47" t="s">
        <v>4029</v>
      </c>
      <c r="EG41" s="25">
        <f>EG42-EG40</f>
        <v>-6.9835253456221116E-3</v>
      </c>
      <c r="EH41" s="10">
        <f t="shared" ref="EH41" si="98">EH42-EH40</f>
        <v>-7.952304147465436E-3</v>
      </c>
      <c r="EI41" s="10">
        <f t="shared" ref="EI41" si="99">EI42-EI40</f>
        <v>-5.9999999999999637E-4</v>
      </c>
      <c r="EJ41" s="10">
        <f t="shared" ref="EJ41" si="100">EJ42-EJ40</f>
        <v>-8.1902073732718836E-3</v>
      </c>
      <c r="EK41" s="10">
        <f t="shared" ref="EK41" si="101">EK42-EK40</f>
        <v>-1.0263364055299543E-2</v>
      </c>
      <c r="EL41" s="10">
        <f t="shared" ref="EL41" si="102">EL42-EL40</f>
        <v>0</v>
      </c>
      <c r="EM41" s="10">
        <f t="shared" ref="EM41" si="103">EM42-EM40</f>
        <v>1.2066820276497719E-3</v>
      </c>
      <c r="EN41" s="10">
        <f t="shared" ref="EN41" si="104">EN42-EN40</f>
        <v>2.3110599078340986E-3</v>
      </c>
      <c r="EO41" s="39">
        <f t="shared" ref="EO41" si="105">EO42-EO40</f>
        <v>-5.9999999999999637E-4</v>
      </c>
    </row>
    <row r="42" spans="11:145">
      <c r="K42" s="7">
        <v>45796</v>
      </c>
      <c r="L42" s="2">
        <v>6.48</v>
      </c>
      <c r="M42" s="5">
        <f t="shared" si="22"/>
        <v>6.480000000000001E-2</v>
      </c>
      <c r="N42" s="7">
        <v>45796</v>
      </c>
      <c r="P42" s="7">
        <v>45796</v>
      </c>
      <c r="Q42" s="2">
        <v>4.91</v>
      </c>
      <c r="R42" s="5">
        <f t="shared" si="8"/>
        <v>4.9100000000000005E-2</v>
      </c>
      <c r="S42" s="7">
        <v>45796</v>
      </c>
      <c r="T42" s="7"/>
      <c r="U42" s="7">
        <v>45796</v>
      </c>
      <c r="V42" s="8">
        <f t="shared" si="9"/>
        <v>1.5700000000000006E-2</v>
      </c>
      <c r="W42" s="7">
        <v>45796</v>
      </c>
      <c r="Y42" s="7">
        <v>45796</v>
      </c>
      <c r="Z42" s="2">
        <v>6.15</v>
      </c>
      <c r="AA42" s="36">
        <f t="shared" si="0"/>
        <v>6.1500000000000006E-2</v>
      </c>
      <c r="AB42" s="7">
        <v>45796</v>
      </c>
      <c r="AC42" s="7"/>
      <c r="AD42" s="7">
        <v>45796</v>
      </c>
      <c r="AE42" s="2">
        <v>4.66</v>
      </c>
      <c r="AF42" s="5">
        <f t="shared" si="1"/>
        <v>4.6600000000000003E-2</v>
      </c>
      <c r="AG42" s="7">
        <v>45796</v>
      </c>
      <c r="AH42" s="7"/>
      <c r="AI42" s="7">
        <v>45796</v>
      </c>
      <c r="AJ42" s="8">
        <f t="shared" si="10"/>
        <v>1.4900000000000004E-2</v>
      </c>
      <c r="AK42" s="7">
        <v>45796</v>
      </c>
      <c r="AN42">
        <v>3.95</v>
      </c>
      <c r="AO42" s="8">
        <f t="shared" si="2"/>
        <v>3.95E-2</v>
      </c>
      <c r="AP42" s="17" t="s">
        <v>3720</v>
      </c>
      <c r="AR42">
        <v>1.08</v>
      </c>
      <c r="AS42" s="8">
        <f t="shared" si="3"/>
        <v>1.0800000000000001E-2</v>
      </c>
      <c r="AT42" s="15" t="s">
        <v>3720</v>
      </c>
      <c r="AU42" s="15"/>
      <c r="AV42" s="8">
        <f t="shared" si="4"/>
        <v>2.87E-2</v>
      </c>
      <c r="AW42" s="15" t="s">
        <v>3720</v>
      </c>
      <c r="AY42" s="15" t="s">
        <v>3720</v>
      </c>
      <c r="AZ42" s="8">
        <f t="shared" si="73"/>
        <v>2.3300000000000001E-2</v>
      </c>
      <c r="BA42" s="15" t="s">
        <v>3720</v>
      </c>
      <c r="BB42">
        <v>2.33</v>
      </c>
      <c r="BD42" s="8">
        <f t="shared" si="11"/>
        <v>1.6199999999999999E-2</v>
      </c>
      <c r="BE42" s="15" t="s">
        <v>3720</v>
      </c>
      <c r="EF42" s="45" t="s">
        <v>4015</v>
      </c>
      <c r="EG42" s="25">
        <v>3.5703571428571432E-2</v>
      </c>
      <c r="EH42" s="10">
        <v>4.0292857142857151E-2</v>
      </c>
      <c r="EI42" s="10">
        <v>3.5099999999999999E-2</v>
      </c>
      <c r="EJ42" s="10">
        <v>2.0667857142857144E-2</v>
      </c>
      <c r="EK42" s="10">
        <v>2.6378571428571428E-2</v>
      </c>
      <c r="EL42" s="10">
        <v>1.9099999999999999E-2</v>
      </c>
      <c r="EM42" s="10">
        <v>1.5035714285714288E-2</v>
      </c>
      <c r="EN42" s="10">
        <v>1.3914285714285714E-2</v>
      </c>
      <c r="EO42" s="39">
        <v>1.6E-2</v>
      </c>
    </row>
    <row r="43" spans="11:145">
      <c r="K43" s="7">
        <v>45797</v>
      </c>
      <c r="L43" s="2">
        <v>3.98</v>
      </c>
      <c r="M43" s="5">
        <f t="shared" si="22"/>
        <v>3.9800000000000002E-2</v>
      </c>
      <c r="N43" s="7">
        <v>45797</v>
      </c>
      <c r="P43" s="7">
        <v>45797</v>
      </c>
      <c r="Q43" s="2">
        <v>2.9</v>
      </c>
      <c r="R43" s="5">
        <f t="shared" si="8"/>
        <v>2.8999999999999998E-2</v>
      </c>
      <c r="S43" s="7">
        <v>45797</v>
      </c>
      <c r="T43" s="7"/>
      <c r="U43" s="7">
        <v>45797</v>
      </c>
      <c r="V43" s="8">
        <f t="shared" si="9"/>
        <v>1.0800000000000004E-2</v>
      </c>
      <c r="W43" s="7">
        <v>45797</v>
      </c>
      <c r="Y43" s="7">
        <v>45797</v>
      </c>
      <c r="Z43" s="2">
        <v>4.32</v>
      </c>
      <c r="AA43" s="36">
        <f t="shared" si="0"/>
        <v>4.3200000000000002E-2</v>
      </c>
      <c r="AB43" s="7">
        <v>45797</v>
      </c>
      <c r="AC43" s="7"/>
      <c r="AD43" s="7">
        <v>45797</v>
      </c>
      <c r="AE43" s="2">
        <v>3.3</v>
      </c>
      <c r="AF43" s="5">
        <f t="shared" si="1"/>
        <v>3.3000000000000002E-2</v>
      </c>
      <c r="AG43" s="7">
        <v>45797</v>
      </c>
      <c r="AH43" s="7"/>
      <c r="AI43" s="7">
        <v>45797</v>
      </c>
      <c r="AJ43" s="8">
        <f t="shared" si="10"/>
        <v>1.0200000000000001E-2</v>
      </c>
      <c r="AK43" s="7">
        <v>45797</v>
      </c>
      <c r="AN43">
        <v>4.08</v>
      </c>
      <c r="AO43" s="8">
        <f t="shared" si="2"/>
        <v>4.0800000000000003E-2</v>
      </c>
      <c r="AP43" s="17" t="s">
        <v>3721</v>
      </c>
      <c r="AR43">
        <v>1.1499999999999999</v>
      </c>
      <c r="AS43" s="8">
        <f t="shared" si="3"/>
        <v>1.15E-2</v>
      </c>
      <c r="AT43" s="15" t="s">
        <v>3721</v>
      </c>
      <c r="AU43" s="15"/>
      <c r="AV43" s="8">
        <f t="shared" si="4"/>
        <v>2.9300000000000003E-2</v>
      </c>
      <c r="AW43" s="15" t="s">
        <v>3721</v>
      </c>
      <c r="AY43" s="15" t="s">
        <v>3721</v>
      </c>
      <c r="AZ43" s="8">
        <f t="shared" si="73"/>
        <v>2.4900000000000002E-2</v>
      </c>
      <c r="BA43" s="15" t="s">
        <v>3721</v>
      </c>
      <c r="BB43">
        <v>2.4900000000000002</v>
      </c>
      <c r="BD43" s="8">
        <f t="shared" si="11"/>
        <v>1.5900000000000001E-2</v>
      </c>
      <c r="BE43" s="15" t="s">
        <v>3721</v>
      </c>
      <c r="EF43" s="47" t="s">
        <v>4029</v>
      </c>
      <c r="EG43" s="25">
        <f>EG44-EG42</f>
        <v>-4.1616359447004606E-3</v>
      </c>
      <c r="EH43" s="10">
        <f t="shared" ref="EH43" si="106">EH44-EH42</f>
        <v>-8.1089861751152195E-3</v>
      </c>
      <c r="EI43" s="10"/>
      <c r="EJ43" s="10">
        <f t="shared" ref="EJ43" si="107">EJ44-EJ42</f>
        <v>-1.654953917050693E-3</v>
      </c>
      <c r="EK43" s="10">
        <f t="shared" ref="EK43" si="108">EK44-EK42</f>
        <v>-6.6011520737327169E-3</v>
      </c>
      <c r="EL43" s="10"/>
      <c r="EM43" s="10">
        <f t="shared" ref="EM43" si="109">EM44-EM42</f>
        <v>-2.5066820276497728E-3</v>
      </c>
      <c r="EN43" s="10">
        <f t="shared" ref="EN43" si="110">EN44-EN42</f>
        <v>-1.5529953917050691E-3</v>
      </c>
      <c r="EO43" s="39"/>
    </row>
    <row r="44" spans="11:145" ht="17" thickBot="1">
      <c r="K44" s="7">
        <v>45798</v>
      </c>
      <c r="L44" s="2">
        <v>5.2</v>
      </c>
      <c r="M44" s="5">
        <f t="shared" si="22"/>
        <v>5.2000000000000005E-2</v>
      </c>
      <c r="N44" s="7">
        <v>45798</v>
      </c>
      <c r="P44" s="7">
        <v>45798</v>
      </c>
      <c r="Q44" s="2">
        <v>3.71</v>
      </c>
      <c r="R44" s="5">
        <f t="shared" si="8"/>
        <v>3.7100000000000001E-2</v>
      </c>
      <c r="S44" s="7">
        <v>45798</v>
      </c>
      <c r="T44" s="7"/>
      <c r="U44" s="7">
        <v>45798</v>
      </c>
      <c r="V44" s="8">
        <f t="shared" si="9"/>
        <v>1.4900000000000004E-2</v>
      </c>
      <c r="W44" s="7">
        <v>45798</v>
      </c>
      <c r="Y44" s="7">
        <v>45798</v>
      </c>
      <c r="Z44" s="2">
        <v>5.39</v>
      </c>
      <c r="AA44" s="36">
        <f t="shared" si="0"/>
        <v>5.3899999999999997E-2</v>
      </c>
      <c r="AB44" s="7">
        <v>45798</v>
      </c>
      <c r="AC44" s="7"/>
      <c r="AD44" s="7">
        <v>45798</v>
      </c>
      <c r="AE44" s="2">
        <v>4.12</v>
      </c>
      <c r="AF44" s="5">
        <f t="shared" si="1"/>
        <v>4.1200000000000001E-2</v>
      </c>
      <c r="AG44" s="7">
        <v>45798</v>
      </c>
      <c r="AH44" s="7"/>
      <c r="AI44" s="7">
        <v>45798</v>
      </c>
      <c r="AJ44" s="8">
        <f t="shared" si="10"/>
        <v>1.2699999999999996E-2</v>
      </c>
      <c r="AK44" s="7">
        <v>45798</v>
      </c>
      <c r="AN44">
        <v>4.1399999999999997</v>
      </c>
      <c r="AO44" s="8">
        <f t="shared" si="2"/>
        <v>4.1399999999999999E-2</v>
      </c>
      <c r="AP44" s="17" t="s">
        <v>3722</v>
      </c>
      <c r="AR44">
        <v>1.1599999999999999</v>
      </c>
      <c r="AS44" s="8">
        <f t="shared" si="3"/>
        <v>1.1599999999999999E-2</v>
      </c>
      <c r="AT44" s="15" t="s">
        <v>3722</v>
      </c>
      <c r="AU44" s="15"/>
      <c r="AV44" s="8">
        <f t="shared" si="4"/>
        <v>2.98E-2</v>
      </c>
      <c r="AW44" s="15" t="s">
        <v>3722</v>
      </c>
      <c r="AY44" s="15" t="s">
        <v>3722</v>
      </c>
      <c r="AZ44" s="8">
        <f t="shared" si="73"/>
        <v>2.53E-2</v>
      </c>
      <c r="BA44" s="15" t="s">
        <v>3722</v>
      </c>
      <c r="BB44">
        <v>2.5299999999999998</v>
      </c>
      <c r="BD44" s="8">
        <f t="shared" si="11"/>
        <v>1.61E-2</v>
      </c>
      <c r="BE44" s="15" t="s">
        <v>3722</v>
      </c>
      <c r="EF44" s="45" t="s">
        <v>4016</v>
      </c>
      <c r="EG44" s="29">
        <v>3.1541935483870971E-2</v>
      </c>
      <c r="EH44" s="40">
        <v>3.2183870967741932E-2</v>
      </c>
      <c r="EI44" s="40"/>
      <c r="EJ44" s="40">
        <v>1.9012903225806451E-2</v>
      </c>
      <c r="EK44" s="40">
        <v>1.9777419354838711E-2</v>
      </c>
      <c r="EL44" s="46"/>
      <c r="EM44" s="40">
        <v>1.2529032258064515E-2</v>
      </c>
      <c r="EN44" s="40">
        <v>1.2361290322580645E-2</v>
      </c>
      <c r="EO44" s="44"/>
    </row>
    <row r="45" spans="11:145">
      <c r="K45" s="7">
        <v>45799</v>
      </c>
      <c r="L45" s="2">
        <v>5.04</v>
      </c>
      <c r="M45" s="5">
        <f t="shared" si="22"/>
        <v>5.04E-2</v>
      </c>
      <c r="N45" s="7">
        <v>45799</v>
      </c>
      <c r="P45" s="7">
        <v>45799</v>
      </c>
      <c r="Q45" s="2">
        <v>3.71</v>
      </c>
      <c r="R45" s="5">
        <f t="shared" si="8"/>
        <v>3.7100000000000001E-2</v>
      </c>
      <c r="S45" s="7">
        <v>45799</v>
      </c>
      <c r="T45" s="7"/>
      <c r="U45" s="7">
        <v>45799</v>
      </c>
      <c r="V45" s="8">
        <f t="shared" si="9"/>
        <v>1.3299999999999999E-2</v>
      </c>
      <c r="W45" s="7">
        <v>45799</v>
      </c>
      <c r="Y45" s="7">
        <v>45799</v>
      </c>
      <c r="Z45" s="2">
        <v>5.34</v>
      </c>
      <c r="AA45" s="36">
        <f t="shared" si="0"/>
        <v>5.3399999999999996E-2</v>
      </c>
      <c r="AB45" s="7">
        <v>45799</v>
      </c>
      <c r="AC45" s="7"/>
      <c r="AD45" s="7">
        <v>45799</v>
      </c>
      <c r="AE45" s="2">
        <v>4.08</v>
      </c>
      <c r="AF45" s="5">
        <f t="shared" si="1"/>
        <v>4.0800000000000003E-2</v>
      </c>
      <c r="AG45" s="7">
        <v>45799</v>
      </c>
      <c r="AH45" s="7"/>
      <c r="AI45" s="7">
        <v>45799</v>
      </c>
      <c r="AJ45" s="8">
        <f t="shared" si="10"/>
        <v>1.2599999999999993E-2</v>
      </c>
      <c r="AK45" s="7">
        <v>45799</v>
      </c>
      <c r="AN45">
        <v>4.1900000000000004</v>
      </c>
      <c r="AO45" s="8">
        <f t="shared" si="2"/>
        <v>4.1900000000000007E-2</v>
      </c>
      <c r="AP45" s="17" t="s">
        <v>3723</v>
      </c>
      <c r="AR45">
        <v>1.18</v>
      </c>
      <c r="AS45" s="8">
        <f t="shared" si="3"/>
        <v>1.18E-2</v>
      </c>
      <c r="AT45" s="15" t="s">
        <v>3723</v>
      </c>
      <c r="AU45" s="15"/>
      <c r="AV45" s="8">
        <f t="shared" si="4"/>
        <v>3.0100000000000009E-2</v>
      </c>
      <c r="AW45" s="15" t="s">
        <v>3723</v>
      </c>
      <c r="AY45" s="15" t="s">
        <v>3723</v>
      </c>
      <c r="AZ45" s="8">
        <f t="shared" si="73"/>
        <v>2.5899999999999999E-2</v>
      </c>
      <c r="BA45" s="15" t="s">
        <v>3723</v>
      </c>
      <c r="BB45">
        <v>2.59</v>
      </c>
      <c r="BD45" s="8">
        <f t="shared" si="11"/>
        <v>1.6000000000000007E-2</v>
      </c>
      <c r="BE45" s="15" t="s">
        <v>3723</v>
      </c>
    </row>
    <row r="46" spans="11:145">
      <c r="K46" s="7">
        <v>45800</v>
      </c>
      <c r="L46" s="2">
        <v>4.7300000000000004</v>
      </c>
      <c r="M46" s="5">
        <f t="shared" si="22"/>
        <v>4.7300000000000002E-2</v>
      </c>
      <c r="N46" s="7">
        <v>45800</v>
      </c>
      <c r="P46" s="7">
        <v>45800</v>
      </c>
      <c r="Q46" s="2">
        <v>3.49</v>
      </c>
      <c r="R46" s="5">
        <f t="shared" si="8"/>
        <v>3.49E-2</v>
      </c>
      <c r="S46" s="7">
        <v>45800</v>
      </c>
      <c r="T46" s="7"/>
      <c r="U46" s="7">
        <v>45800</v>
      </c>
      <c r="V46" s="8">
        <f t="shared" si="9"/>
        <v>1.2400000000000001E-2</v>
      </c>
      <c r="W46" s="7">
        <v>45800</v>
      </c>
      <c r="Y46" s="7">
        <v>45800</v>
      </c>
      <c r="Z46" s="2">
        <v>4.74</v>
      </c>
      <c r="AA46" s="36">
        <f t="shared" si="0"/>
        <v>4.7400000000000005E-2</v>
      </c>
      <c r="AB46" s="7">
        <v>45800</v>
      </c>
      <c r="AC46" s="7"/>
      <c r="AD46" s="7">
        <v>45800</v>
      </c>
      <c r="AE46" s="2">
        <v>3.6</v>
      </c>
      <c r="AF46" s="5">
        <f t="shared" si="1"/>
        <v>3.6000000000000004E-2</v>
      </c>
      <c r="AG46" s="7">
        <v>45800</v>
      </c>
      <c r="AH46" s="7"/>
      <c r="AI46" s="7">
        <v>45800</v>
      </c>
      <c r="AJ46" s="8">
        <f t="shared" si="10"/>
        <v>1.14E-2</v>
      </c>
      <c r="AK46" s="7">
        <v>45800</v>
      </c>
      <c r="AN46">
        <v>4.29</v>
      </c>
      <c r="AO46" s="8">
        <f t="shared" si="2"/>
        <v>4.2900000000000001E-2</v>
      </c>
      <c r="AP46" s="17" t="s">
        <v>3724</v>
      </c>
      <c r="AR46">
        <v>1.23</v>
      </c>
      <c r="AS46" s="8">
        <f t="shared" si="3"/>
        <v>1.23E-2</v>
      </c>
      <c r="AT46" s="15" t="s">
        <v>3724</v>
      </c>
      <c r="AU46" s="15"/>
      <c r="AV46" s="8">
        <f t="shared" si="4"/>
        <v>3.0600000000000002E-2</v>
      </c>
      <c r="AW46" s="15" t="s">
        <v>3724</v>
      </c>
      <c r="AY46" s="15" t="s">
        <v>3724</v>
      </c>
      <c r="AZ46" s="8">
        <f t="shared" si="73"/>
        <v>2.7099999999999999E-2</v>
      </c>
      <c r="BA46" s="15" t="s">
        <v>3724</v>
      </c>
      <c r="BB46">
        <v>2.71</v>
      </c>
      <c r="BD46" s="8">
        <f t="shared" si="11"/>
        <v>1.5800000000000002E-2</v>
      </c>
      <c r="BE46" s="15" t="s">
        <v>3724</v>
      </c>
    </row>
    <row r="47" spans="11:145">
      <c r="K47" s="7">
        <v>45801</v>
      </c>
      <c r="L47" s="2">
        <v>5.38</v>
      </c>
      <c r="M47" s="5">
        <f t="shared" si="22"/>
        <v>5.3800000000000001E-2</v>
      </c>
      <c r="N47" s="7">
        <v>45801</v>
      </c>
      <c r="P47" s="7">
        <v>45801</v>
      </c>
      <c r="Q47" s="2">
        <v>3.96</v>
      </c>
      <c r="R47" s="5">
        <f t="shared" si="8"/>
        <v>3.9599999999999996E-2</v>
      </c>
      <c r="S47" s="7">
        <v>45801</v>
      </c>
      <c r="T47" s="7"/>
      <c r="U47" s="7">
        <v>45801</v>
      </c>
      <c r="V47" s="8">
        <f t="shared" si="9"/>
        <v>1.4200000000000004E-2</v>
      </c>
      <c r="W47" s="7">
        <v>45801</v>
      </c>
      <c r="Y47" s="7">
        <v>45801</v>
      </c>
      <c r="Z47" s="2">
        <v>5.47</v>
      </c>
      <c r="AA47" s="36">
        <f t="shared" si="0"/>
        <v>5.4699999999999999E-2</v>
      </c>
      <c r="AB47" s="7">
        <v>45801</v>
      </c>
      <c r="AC47" s="7"/>
      <c r="AD47" s="7">
        <v>45801</v>
      </c>
      <c r="AE47" s="2">
        <v>4.07</v>
      </c>
      <c r="AF47" s="5">
        <f t="shared" si="1"/>
        <v>4.07E-2</v>
      </c>
      <c r="AG47" s="7">
        <v>45801</v>
      </c>
      <c r="AH47" s="7"/>
      <c r="AI47" s="7">
        <v>45801</v>
      </c>
      <c r="AJ47" s="8">
        <f t="shared" si="10"/>
        <v>1.3999999999999999E-2</v>
      </c>
      <c r="AK47" s="7">
        <v>45801</v>
      </c>
      <c r="AN47">
        <v>4.3899999999999997</v>
      </c>
      <c r="AO47" s="8">
        <f t="shared" si="2"/>
        <v>4.3899999999999995E-2</v>
      </c>
      <c r="AP47" s="17" t="s">
        <v>3725</v>
      </c>
      <c r="AR47">
        <v>1.24</v>
      </c>
      <c r="AS47" s="8">
        <f t="shared" si="3"/>
        <v>1.24E-2</v>
      </c>
      <c r="AT47" s="15" t="s">
        <v>3725</v>
      </c>
      <c r="AU47" s="15"/>
      <c r="AV47" s="8">
        <f t="shared" si="4"/>
        <v>3.1499999999999993E-2</v>
      </c>
      <c r="AW47" s="15" t="s">
        <v>3725</v>
      </c>
      <c r="AY47" s="15" t="s">
        <v>3725</v>
      </c>
      <c r="AZ47" s="8">
        <f t="shared" si="73"/>
        <v>2.7900000000000001E-2</v>
      </c>
      <c r="BA47" s="15" t="s">
        <v>3725</v>
      </c>
      <c r="BB47">
        <v>2.79</v>
      </c>
      <c r="BD47" s="8">
        <f t="shared" si="11"/>
        <v>1.5999999999999993E-2</v>
      </c>
      <c r="BE47" s="15" t="s">
        <v>3725</v>
      </c>
    </row>
    <row r="48" spans="11:145">
      <c r="K48" s="7">
        <v>45802</v>
      </c>
      <c r="L48" s="2">
        <v>4.92</v>
      </c>
      <c r="M48" s="5">
        <f t="shared" si="22"/>
        <v>4.9200000000000001E-2</v>
      </c>
      <c r="N48" s="7">
        <v>45802</v>
      </c>
      <c r="P48" s="7">
        <v>45802</v>
      </c>
      <c r="Q48" s="2">
        <v>3.62</v>
      </c>
      <c r="R48" s="5">
        <f t="shared" si="8"/>
        <v>3.6200000000000003E-2</v>
      </c>
      <c r="S48" s="7">
        <v>45802</v>
      </c>
      <c r="T48" s="7"/>
      <c r="U48" s="7">
        <v>45802</v>
      </c>
      <c r="V48" s="8">
        <f t="shared" si="9"/>
        <v>1.2999999999999998E-2</v>
      </c>
      <c r="W48" s="7">
        <v>45802</v>
      </c>
      <c r="Y48" s="7">
        <v>45802</v>
      </c>
      <c r="Z48" s="2">
        <v>4.87</v>
      </c>
      <c r="AA48" s="36">
        <f t="shared" si="0"/>
        <v>4.87E-2</v>
      </c>
      <c r="AB48" s="7">
        <v>45802</v>
      </c>
      <c r="AC48" s="7"/>
      <c r="AD48" s="7">
        <v>45802</v>
      </c>
      <c r="AE48" s="2">
        <v>3.7</v>
      </c>
      <c r="AF48" s="5">
        <f t="shared" si="1"/>
        <v>3.7000000000000005E-2</v>
      </c>
      <c r="AG48" s="7">
        <v>45802</v>
      </c>
      <c r="AH48" s="7"/>
      <c r="AI48" s="7">
        <v>45802</v>
      </c>
      <c r="AJ48" s="8">
        <f t="shared" si="10"/>
        <v>1.1699999999999995E-2</v>
      </c>
      <c r="AK48" s="7">
        <v>45802</v>
      </c>
      <c r="AN48">
        <v>4.5</v>
      </c>
      <c r="AO48" s="8">
        <f t="shared" si="2"/>
        <v>4.4999999999999998E-2</v>
      </c>
      <c r="AP48" s="17" t="s">
        <v>3726</v>
      </c>
      <c r="AR48">
        <v>1.32</v>
      </c>
      <c r="AS48" s="8">
        <f t="shared" si="3"/>
        <v>1.32E-2</v>
      </c>
      <c r="AT48" s="15" t="s">
        <v>3726</v>
      </c>
      <c r="AU48" s="15"/>
      <c r="AV48" s="8">
        <f t="shared" si="4"/>
        <v>3.1799999999999995E-2</v>
      </c>
      <c r="AW48" s="15" t="s">
        <v>3726</v>
      </c>
      <c r="AY48" s="15" t="s">
        <v>3726</v>
      </c>
      <c r="AZ48" s="8">
        <f t="shared" si="73"/>
        <v>2.9300000000000003E-2</v>
      </c>
      <c r="BA48" s="15" t="s">
        <v>3726</v>
      </c>
      <c r="BB48">
        <v>2.93</v>
      </c>
      <c r="BD48" s="8">
        <f t="shared" si="11"/>
        <v>1.5699999999999995E-2</v>
      </c>
      <c r="BE48" s="15" t="s">
        <v>3726</v>
      </c>
    </row>
    <row r="49" spans="11:145" ht="17" thickBot="1">
      <c r="K49" s="7">
        <v>45803</v>
      </c>
      <c r="L49" s="2">
        <v>5.16</v>
      </c>
      <c r="M49" s="5">
        <f t="shared" si="22"/>
        <v>5.16E-2</v>
      </c>
      <c r="N49" s="7">
        <v>45803</v>
      </c>
      <c r="P49" s="7">
        <v>45803</v>
      </c>
      <c r="Q49" s="2">
        <v>3.74</v>
      </c>
      <c r="R49" s="5">
        <f t="shared" si="8"/>
        <v>3.7400000000000003E-2</v>
      </c>
      <c r="S49" s="7">
        <v>45803</v>
      </c>
      <c r="T49" s="7"/>
      <c r="U49" s="7">
        <v>45803</v>
      </c>
      <c r="V49" s="8">
        <f t="shared" si="9"/>
        <v>1.4199999999999997E-2</v>
      </c>
      <c r="W49" s="7">
        <v>45803</v>
      </c>
      <c r="Y49" s="7">
        <v>45803</v>
      </c>
      <c r="Z49" s="2">
        <v>5.58</v>
      </c>
      <c r="AA49" s="36">
        <f t="shared" si="0"/>
        <v>5.5800000000000002E-2</v>
      </c>
      <c r="AB49" s="7">
        <v>45803</v>
      </c>
      <c r="AC49" s="7"/>
      <c r="AD49" s="7">
        <v>45803</v>
      </c>
      <c r="AE49" s="2">
        <v>4.28</v>
      </c>
      <c r="AF49" s="5">
        <f t="shared" si="1"/>
        <v>4.2800000000000005E-2</v>
      </c>
      <c r="AG49" s="7">
        <v>45803</v>
      </c>
      <c r="AH49" s="7"/>
      <c r="AI49" s="7">
        <v>45803</v>
      </c>
      <c r="AJ49" s="8">
        <f t="shared" si="10"/>
        <v>1.2999999999999998E-2</v>
      </c>
      <c r="AK49" s="7">
        <v>45803</v>
      </c>
      <c r="AN49">
        <v>4.54</v>
      </c>
      <c r="AO49" s="8">
        <f t="shared" si="2"/>
        <v>4.5400000000000003E-2</v>
      </c>
      <c r="AP49" s="17" t="s">
        <v>3727</v>
      </c>
      <c r="AR49">
        <v>1.36</v>
      </c>
      <c r="AS49" s="8">
        <f t="shared" si="3"/>
        <v>1.3600000000000001E-2</v>
      </c>
      <c r="AT49" s="15" t="s">
        <v>3727</v>
      </c>
      <c r="AU49" s="15"/>
      <c r="AV49" s="8">
        <f t="shared" si="4"/>
        <v>3.1800000000000002E-2</v>
      </c>
      <c r="AW49" s="15" t="s">
        <v>3727</v>
      </c>
      <c r="AY49" s="15" t="s">
        <v>3727</v>
      </c>
      <c r="AZ49" s="8">
        <f t="shared" si="73"/>
        <v>0.03</v>
      </c>
      <c r="BA49" s="15" t="s">
        <v>3727</v>
      </c>
      <c r="BB49">
        <v>3</v>
      </c>
      <c r="BD49" s="8">
        <f t="shared" si="11"/>
        <v>1.5400000000000004E-2</v>
      </c>
      <c r="BE49" s="15" t="s">
        <v>3727</v>
      </c>
    </row>
    <row r="50" spans="11:145" ht="23" thickBot="1">
      <c r="K50" s="7">
        <v>45804</v>
      </c>
      <c r="L50" s="2">
        <v>4.8899999999999997</v>
      </c>
      <c r="M50" s="5">
        <f t="shared" si="22"/>
        <v>4.8899999999999999E-2</v>
      </c>
      <c r="N50" s="7">
        <v>45804</v>
      </c>
      <c r="P50" s="7">
        <v>45804</v>
      </c>
      <c r="Q50" s="2">
        <v>3.48</v>
      </c>
      <c r="R50" s="5">
        <f t="shared" si="8"/>
        <v>3.4799999999999998E-2</v>
      </c>
      <c r="S50" s="7">
        <v>45804</v>
      </c>
      <c r="T50" s="7"/>
      <c r="U50" s="7">
        <v>45804</v>
      </c>
      <c r="V50" s="8">
        <f t="shared" si="9"/>
        <v>1.4100000000000001E-2</v>
      </c>
      <c r="W50" s="7">
        <v>45804</v>
      </c>
      <c r="Y50" s="7">
        <v>45804</v>
      </c>
      <c r="Z50" s="2">
        <v>5.14</v>
      </c>
      <c r="AA50" s="36">
        <f t="shared" si="0"/>
        <v>5.1399999999999994E-2</v>
      </c>
      <c r="AB50" s="7">
        <v>45804</v>
      </c>
      <c r="AC50" s="7"/>
      <c r="AD50" s="7">
        <v>45804</v>
      </c>
      <c r="AE50" s="2">
        <v>3.97</v>
      </c>
      <c r="AF50" s="5">
        <f t="shared" si="1"/>
        <v>3.9699999999999999E-2</v>
      </c>
      <c r="AG50" s="7">
        <v>45804</v>
      </c>
      <c r="AH50" s="7"/>
      <c r="AI50" s="7">
        <v>45804</v>
      </c>
      <c r="AJ50" s="8">
        <f t="shared" si="10"/>
        <v>1.1699999999999995E-2</v>
      </c>
      <c r="AK50" s="7">
        <v>45804</v>
      </c>
      <c r="AN50">
        <v>4.7</v>
      </c>
      <c r="AO50" s="8">
        <f t="shared" si="2"/>
        <v>4.7E-2</v>
      </c>
      <c r="AP50" s="17" t="s">
        <v>3728</v>
      </c>
      <c r="AR50">
        <v>1.46</v>
      </c>
      <c r="AS50" s="8">
        <f t="shared" si="3"/>
        <v>1.46E-2</v>
      </c>
      <c r="AT50" s="15" t="s">
        <v>3728</v>
      </c>
      <c r="AU50" s="15"/>
      <c r="AV50" s="8">
        <f t="shared" si="4"/>
        <v>3.2399999999999998E-2</v>
      </c>
      <c r="AW50" s="15" t="s">
        <v>3728</v>
      </c>
      <c r="AY50" s="15" t="s">
        <v>3728</v>
      </c>
      <c r="AZ50" s="8">
        <f t="shared" si="73"/>
        <v>3.2000000000000001E-2</v>
      </c>
      <c r="BA50" s="15" t="s">
        <v>3728</v>
      </c>
      <c r="BB50">
        <v>3.2</v>
      </c>
      <c r="BD50" s="8">
        <f t="shared" si="11"/>
        <v>1.4999999999999999E-2</v>
      </c>
      <c r="BE50" s="15" t="s">
        <v>3728</v>
      </c>
      <c r="EG50" s="107" t="s">
        <v>4001</v>
      </c>
      <c r="EH50" s="108"/>
      <c r="EI50" s="109"/>
      <c r="EJ50" s="107" t="s">
        <v>4003</v>
      </c>
      <c r="EK50" s="108"/>
      <c r="EL50" s="109"/>
      <c r="EM50" s="107" t="s">
        <v>4022</v>
      </c>
      <c r="EN50" s="108"/>
      <c r="EO50" s="109"/>
    </row>
    <row r="51" spans="11:145" ht="17" thickBot="1">
      <c r="K51" s="7">
        <v>45805</v>
      </c>
      <c r="L51" s="2">
        <v>4.8099999999999996</v>
      </c>
      <c r="M51" s="5">
        <f t="shared" si="22"/>
        <v>4.8099999999999997E-2</v>
      </c>
      <c r="N51" s="7">
        <v>45805</v>
      </c>
      <c r="P51" s="7">
        <v>45805</v>
      </c>
      <c r="Q51" s="2">
        <v>3.52</v>
      </c>
      <c r="R51" s="5">
        <f t="shared" si="8"/>
        <v>3.5200000000000002E-2</v>
      </c>
      <c r="S51" s="7">
        <v>45805</v>
      </c>
      <c r="T51" s="7"/>
      <c r="U51" s="7">
        <v>45805</v>
      </c>
      <c r="V51" s="8">
        <f t="shared" si="9"/>
        <v>1.2899999999999995E-2</v>
      </c>
      <c r="W51" s="7">
        <v>45805</v>
      </c>
      <c r="Y51" s="7">
        <v>45805</v>
      </c>
      <c r="Z51" s="2">
        <v>5.34</v>
      </c>
      <c r="AA51" s="36">
        <f t="shared" si="0"/>
        <v>5.3399999999999996E-2</v>
      </c>
      <c r="AB51" s="7">
        <v>45805</v>
      </c>
      <c r="AC51" s="7"/>
      <c r="AD51" s="7">
        <v>45805</v>
      </c>
      <c r="AE51" s="2">
        <v>4.04</v>
      </c>
      <c r="AF51" s="5">
        <f t="shared" si="1"/>
        <v>4.0399999999999998E-2</v>
      </c>
      <c r="AG51" s="7">
        <v>45805</v>
      </c>
      <c r="AH51" s="7"/>
      <c r="AI51" s="7">
        <v>45805</v>
      </c>
      <c r="AJ51" s="8">
        <f t="shared" si="10"/>
        <v>1.2999999999999998E-2</v>
      </c>
      <c r="AK51" s="7">
        <v>45805</v>
      </c>
      <c r="AN51">
        <v>4.79</v>
      </c>
      <c r="AO51" s="8">
        <f t="shared" si="2"/>
        <v>4.7899999999999998E-2</v>
      </c>
      <c r="AP51" s="17" t="s">
        <v>3729</v>
      </c>
      <c r="AR51">
        <v>1.49</v>
      </c>
      <c r="AS51" s="8">
        <f t="shared" si="3"/>
        <v>1.49E-2</v>
      </c>
      <c r="AT51" s="15" t="s">
        <v>3729</v>
      </c>
      <c r="AU51" s="15"/>
      <c r="AV51" s="8">
        <f t="shared" si="4"/>
        <v>3.3000000000000002E-2</v>
      </c>
      <c r="AW51" s="15" t="s">
        <v>3729</v>
      </c>
      <c r="AY51" s="15" t="s">
        <v>3729</v>
      </c>
      <c r="AZ51" s="8">
        <f t="shared" si="73"/>
        <v>3.27E-2</v>
      </c>
      <c r="BA51" s="15" t="s">
        <v>3729</v>
      </c>
      <c r="BB51">
        <v>3.27</v>
      </c>
      <c r="BD51" s="8">
        <f t="shared" si="11"/>
        <v>1.5199999999999998E-2</v>
      </c>
      <c r="BE51" s="15" t="s">
        <v>3729</v>
      </c>
      <c r="EG51" s="23" t="s">
        <v>2327</v>
      </c>
      <c r="EH51" s="23" t="s">
        <v>3046</v>
      </c>
      <c r="EI51" s="23" t="s">
        <v>4002</v>
      </c>
      <c r="EJ51" s="23" t="s">
        <v>2327</v>
      </c>
      <c r="EK51" s="23" t="s">
        <v>3046</v>
      </c>
      <c r="EL51" s="23" t="s">
        <v>4023</v>
      </c>
      <c r="EM51" s="23" t="s">
        <v>2327</v>
      </c>
      <c r="EN51" s="23" t="s">
        <v>3046</v>
      </c>
      <c r="EO51" s="23" t="s">
        <v>4025</v>
      </c>
    </row>
    <row r="52" spans="11:145">
      <c r="K52" s="7">
        <v>45806</v>
      </c>
      <c r="L52" s="2">
        <v>5.12</v>
      </c>
      <c r="M52" s="5">
        <f t="shared" si="22"/>
        <v>5.1200000000000002E-2</v>
      </c>
      <c r="N52" s="7">
        <v>45806</v>
      </c>
      <c r="P52" s="7">
        <v>45806</v>
      </c>
      <c r="Q52" s="2">
        <v>3.85</v>
      </c>
      <c r="R52" s="5">
        <f t="shared" si="8"/>
        <v>3.85E-2</v>
      </c>
      <c r="S52" s="7">
        <v>45806</v>
      </c>
      <c r="T52" s="7"/>
      <c r="U52" s="7">
        <v>45806</v>
      </c>
      <c r="V52" s="8">
        <f t="shared" si="9"/>
        <v>1.2700000000000003E-2</v>
      </c>
      <c r="W52" s="7">
        <v>45806</v>
      </c>
      <c r="Y52" s="7">
        <v>45806</v>
      </c>
      <c r="Z52" s="2">
        <v>5.18</v>
      </c>
      <c r="AA52" s="36">
        <f t="shared" si="0"/>
        <v>5.1799999999999999E-2</v>
      </c>
      <c r="AB52" s="7">
        <v>45806</v>
      </c>
      <c r="AC52" s="7"/>
      <c r="AD52" s="7">
        <v>45806</v>
      </c>
      <c r="AE52" s="2">
        <v>3.91</v>
      </c>
      <c r="AF52" s="5">
        <f t="shared" si="1"/>
        <v>3.9100000000000003E-2</v>
      </c>
      <c r="AG52" s="7">
        <v>45806</v>
      </c>
      <c r="AH52" s="7"/>
      <c r="AI52" s="7">
        <v>45806</v>
      </c>
      <c r="AJ52" s="8">
        <f t="shared" si="10"/>
        <v>1.2699999999999996E-2</v>
      </c>
      <c r="AK52" s="7">
        <v>45806</v>
      </c>
      <c r="AN52">
        <v>4.8899999999999997</v>
      </c>
      <c r="AO52" s="8">
        <f t="shared" si="2"/>
        <v>4.8899999999999999E-2</v>
      </c>
      <c r="AP52" s="17" t="s">
        <v>3730</v>
      </c>
      <c r="AR52">
        <v>1.52</v>
      </c>
      <c r="AS52" s="8">
        <f t="shared" si="3"/>
        <v>1.52E-2</v>
      </c>
      <c r="AT52" s="15" t="s">
        <v>3730</v>
      </c>
      <c r="AU52" s="15"/>
      <c r="AV52" s="8">
        <f t="shared" si="4"/>
        <v>3.3700000000000001E-2</v>
      </c>
      <c r="AW52" s="15" t="s">
        <v>3730</v>
      </c>
      <c r="AY52" s="15" t="s">
        <v>3730</v>
      </c>
      <c r="AZ52" s="8">
        <f t="shared" si="73"/>
        <v>3.5000000000000003E-2</v>
      </c>
      <c r="BA52" s="15" t="s">
        <v>3730</v>
      </c>
      <c r="BB52">
        <v>3.5</v>
      </c>
      <c r="BD52" s="8">
        <f t="shared" si="11"/>
        <v>1.3899999999999996E-2</v>
      </c>
      <c r="BE52" s="15" t="s">
        <v>3730</v>
      </c>
      <c r="EF52" s="45" t="s">
        <v>4005</v>
      </c>
      <c r="EG52" s="27">
        <v>4.0178947368421036E-2</v>
      </c>
      <c r="EH52" s="28">
        <v>4.4405263157894739E-2</v>
      </c>
      <c r="EI52" s="28">
        <v>3.7999999999999999E-2</v>
      </c>
      <c r="EJ52" s="28">
        <v>2.2168421052631584E-2</v>
      </c>
      <c r="EK52" s="28">
        <v>2.6889473684210522E-2</v>
      </c>
      <c r="EL52" s="28">
        <v>6.0000000000000001E-3</v>
      </c>
      <c r="EM52" s="28">
        <v>1.8010526315789473E-2</v>
      </c>
      <c r="EN52" s="28">
        <v>1.7515789473684214E-2</v>
      </c>
      <c r="EO52" s="38">
        <v>3.2000000000000001E-2</v>
      </c>
    </row>
    <row r="53" spans="11:145">
      <c r="K53" s="7">
        <v>45807</v>
      </c>
      <c r="L53" s="2">
        <v>4.5999999999999996</v>
      </c>
      <c r="M53" s="5">
        <f t="shared" si="22"/>
        <v>4.5999999999999999E-2</v>
      </c>
      <c r="N53" s="7">
        <v>45807</v>
      </c>
      <c r="P53" s="7">
        <v>45807</v>
      </c>
      <c r="Q53" s="2">
        <v>3.4</v>
      </c>
      <c r="R53" s="5">
        <f t="shared" si="8"/>
        <v>3.4000000000000002E-2</v>
      </c>
      <c r="S53" s="7">
        <v>45807</v>
      </c>
      <c r="T53" s="7"/>
      <c r="U53" s="7">
        <v>45807</v>
      </c>
      <c r="V53" s="8">
        <f t="shared" si="9"/>
        <v>1.1999999999999997E-2</v>
      </c>
      <c r="W53" s="7">
        <v>45807</v>
      </c>
      <c r="Y53" s="7">
        <v>45807</v>
      </c>
      <c r="Z53" s="2">
        <v>4.84</v>
      </c>
      <c r="AA53" s="36">
        <f t="shared" si="0"/>
        <v>4.8399999999999999E-2</v>
      </c>
      <c r="AB53" s="7">
        <v>45807</v>
      </c>
      <c r="AC53" s="7"/>
      <c r="AD53" s="7">
        <v>45807</v>
      </c>
      <c r="AE53" s="2">
        <v>3.7</v>
      </c>
      <c r="AF53" s="5">
        <f t="shared" si="1"/>
        <v>3.7000000000000005E-2</v>
      </c>
      <c r="AG53" s="7">
        <v>45807</v>
      </c>
      <c r="AH53" s="7"/>
      <c r="AI53" s="7">
        <v>45807</v>
      </c>
      <c r="AJ53" s="8">
        <f t="shared" si="10"/>
        <v>1.1399999999999993E-2</v>
      </c>
      <c r="AK53" s="7">
        <v>45807</v>
      </c>
      <c r="AN53">
        <v>4.91</v>
      </c>
      <c r="AO53" s="8">
        <f t="shared" si="2"/>
        <v>4.9100000000000005E-2</v>
      </c>
      <c r="AP53" s="17" t="s">
        <v>3731</v>
      </c>
      <c r="AR53">
        <v>1.61</v>
      </c>
      <c r="AS53" s="8">
        <f t="shared" si="3"/>
        <v>1.61E-2</v>
      </c>
      <c r="AT53" s="15" t="s">
        <v>3731</v>
      </c>
      <c r="AU53" s="15"/>
      <c r="AV53" s="8">
        <f t="shared" si="4"/>
        <v>3.3000000000000002E-2</v>
      </c>
      <c r="AW53" s="15" t="s">
        <v>3731</v>
      </c>
      <c r="AY53" s="15" t="s">
        <v>3731</v>
      </c>
      <c r="AZ53" s="8">
        <f t="shared" si="73"/>
        <v>3.5000000000000003E-2</v>
      </c>
      <c r="BA53" s="15" t="s">
        <v>3731</v>
      </c>
      <c r="BB53">
        <v>3.5</v>
      </c>
      <c r="BD53" s="8">
        <f t="shared" si="11"/>
        <v>1.4100000000000001E-2</v>
      </c>
      <c r="BE53" s="15" t="s">
        <v>3731</v>
      </c>
      <c r="EF53" t="s">
        <v>4029</v>
      </c>
      <c r="EG53" s="25">
        <f>EG54-EG52</f>
        <v>8.4500848896434805E-3</v>
      </c>
      <c r="EH53" s="10">
        <f>EH54-EH52</f>
        <v>5.514091680814931E-3</v>
      </c>
      <c r="EI53" s="10">
        <f>EI54-EI52</f>
        <v>-1.3999999999999985E-3</v>
      </c>
      <c r="EJ53" s="10">
        <f t="shared" ref="EJ53:EO53" si="111">EJ54-EJ52</f>
        <v>1.1618675721561961E-2</v>
      </c>
      <c r="EK53" s="10">
        <f t="shared" si="111"/>
        <v>8.9105263157894833E-3</v>
      </c>
      <c r="EL53" s="10">
        <f t="shared" si="111"/>
        <v>-2.0000000000000052E-4</v>
      </c>
      <c r="EM53" s="10">
        <f t="shared" si="111"/>
        <v>-3.1685908319185104E-3</v>
      </c>
      <c r="EN53" s="10">
        <f t="shared" si="111"/>
        <v>-3.396434634974535E-3</v>
      </c>
      <c r="EO53" s="39">
        <f t="shared" si="111"/>
        <v>-1.1999999999999997E-3</v>
      </c>
    </row>
    <row r="54" spans="11:145">
      <c r="K54" s="7">
        <v>45808</v>
      </c>
      <c r="L54" s="2">
        <v>5.55</v>
      </c>
      <c r="M54" s="5">
        <f t="shared" si="22"/>
        <v>5.5500000000000001E-2</v>
      </c>
      <c r="N54" s="7">
        <v>45808</v>
      </c>
      <c r="P54" s="7">
        <v>45808</v>
      </c>
      <c r="Q54" s="2">
        <v>4.08</v>
      </c>
      <c r="R54" s="5">
        <f t="shared" si="8"/>
        <v>4.0800000000000003E-2</v>
      </c>
      <c r="S54" s="7">
        <v>45808</v>
      </c>
      <c r="T54" s="7"/>
      <c r="U54" s="7">
        <v>45808</v>
      </c>
      <c r="V54" s="8">
        <f t="shared" si="9"/>
        <v>1.4699999999999998E-2</v>
      </c>
      <c r="W54" s="7">
        <v>45808</v>
      </c>
      <c r="Y54" s="7">
        <v>45808</v>
      </c>
      <c r="Z54" s="2">
        <v>5.76</v>
      </c>
      <c r="AA54" s="36">
        <f t="shared" si="0"/>
        <v>5.7599999999999998E-2</v>
      </c>
      <c r="AB54" s="7">
        <v>45808</v>
      </c>
      <c r="AC54" s="7"/>
      <c r="AD54" s="7">
        <v>45808</v>
      </c>
      <c r="AE54" s="2">
        <v>4.4000000000000004</v>
      </c>
      <c r="AF54" s="5">
        <f t="shared" si="1"/>
        <v>4.4000000000000004E-2</v>
      </c>
      <c r="AG54" s="7">
        <v>45808</v>
      </c>
      <c r="AH54" s="7"/>
      <c r="AI54" s="7">
        <v>45808</v>
      </c>
      <c r="AJ54" s="8">
        <f t="shared" si="10"/>
        <v>1.3599999999999994E-2</v>
      </c>
      <c r="AK54" s="7">
        <v>45808</v>
      </c>
      <c r="AN54">
        <v>4.99</v>
      </c>
      <c r="AO54" s="8">
        <f t="shared" si="2"/>
        <v>4.99E-2</v>
      </c>
      <c r="AP54" s="17" t="s">
        <v>3732</v>
      </c>
      <c r="AR54">
        <v>1.64</v>
      </c>
      <c r="AS54" s="8">
        <f t="shared" si="3"/>
        <v>1.6399999999999998E-2</v>
      </c>
      <c r="AT54" s="15" t="s">
        <v>3732</v>
      </c>
      <c r="AU54" s="15"/>
      <c r="AV54" s="8">
        <f t="shared" si="4"/>
        <v>3.3500000000000002E-2</v>
      </c>
      <c r="AW54" s="15" t="s">
        <v>3732</v>
      </c>
      <c r="AY54" s="15" t="s">
        <v>3732</v>
      </c>
      <c r="AZ54" s="8">
        <f t="shared" si="73"/>
        <v>3.49E-2</v>
      </c>
      <c r="BA54" s="15" t="s">
        <v>3732</v>
      </c>
      <c r="BB54">
        <v>3.49</v>
      </c>
      <c r="BD54" s="8">
        <f t="shared" si="11"/>
        <v>1.4999999999999999E-2</v>
      </c>
      <c r="BE54" s="15" t="s">
        <v>3732</v>
      </c>
      <c r="EF54" s="45" t="s">
        <v>4006</v>
      </c>
      <c r="EG54" s="25">
        <v>4.8629032258064517E-2</v>
      </c>
      <c r="EH54" s="10">
        <v>4.991935483870967E-2</v>
      </c>
      <c r="EI54" s="10">
        <v>3.6600000000000001E-2</v>
      </c>
      <c r="EJ54" s="10">
        <v>3.3787096774193545E-2</v>
      </c>
      <c r="EK54" s="10">
        <v>3.5800000000000005E-2</v>
      </c>
      <c r="EL54" s="10">
        <v>5.7999999999999996E-3</v>
      </c>
      <c r="EM54" s="10">
        <v>1.4841935483870963E-2</v>
      </c>
      <c r="EN54" s="10">
        <v>1.4119354838709679E-2</v>
      </c>
      <c r="EO54" s="39">
        <v>3.0800000000000001E-2</v>
      </c>
    </row>
    <row r="55" spans="11:145">
      <c r="K55" s="7">
        <v>45809</v>
      </c>
      <c r="L55" s="2">
        <v>4.8099999999999996</v>
      </c>
      <c r="M55" s="5">
        <f t="shared" si="22"/>
        <v>4.8099999999999997E-2</v>
      </c>
      <c r="N55" s="7">
        <v>45809</v>
      </c>
      <c r="P55" s="7">
        <v>45809</v>
      </c>
      <c r="Q55" s="2">
        <v>3.6</v>
      </c>
      <c r="R55" s="5">
        <f t="shared" si="8"/>
        <v>3.6000000000000004E-2</v>
      </c>
      <c r="S55" s="7">
        <v>45809</v>
      </c>
      <c r="T55" s="7"/>
      <c r="U55" s="7">
        <v>45809</v>
      </c>
      <c r="V55" s="8">
        <f t="shared" si="9"/>
        <v>1.2099999999999993E-2</v>
      </c>
      <c r="W55" s="7">
        <v>45809</v>
      </c>
      <c r="Y55" s="7">
        <v>45809</v>
      </c>
      <c r="Z55" s="2">
        <v>4.5999999999999996</v>
      </c>
      <c r="AA55" s="36">
        <f t="shared" si="0"/>
        <v>4.5999999999999999E-2</v>
      </c>
      <c r="AB55" s="7">
        <v>45809</v>
      </c>
      <c r="AC55" s="7"/>
      <c r="AD55" s="7">
        <v>45809</v>
      </c>
      <c r="AE55" s="2">
        <v>3.48</v>
      </c>
      <c r="AF55" s="5">
        <f t="shared" si="1"/>
        <v>3.4799999999999998E-2</v>
      </c>
      <c r="AG55" s="7">
        <v>45809</v>
      </c>
      <c r="AH55" s="7"/>
      <c r="AI55" s="7">
        <v>45809</v>
      </c>
      <c r="AJ55" s="8">
        <f t="shared" si="10"/>
        <v>1.1200000000000002E-2</v>
      </c>
      <c r="AK55" s="7">
        <v>45809</v>
      </c>
      <c r="AN55">
        <v>5.0999999999999996</v>
      </c>
      <c r="AO55" s="8">
        <f t="shared" si="2"/>
        <v>5.0999999999999997E-2</v>
      </c>
      <c r="AP55" s="17" t="s">
        <v>3733</v>
      </c>
      <c r="AR55">
        <v>1.71</v>
      </c>
      <c r="AS55" s="8">
        <f t="shared" si="3"/>
        <v>1.7100000000000001E-2</v>
      </c>
      <c r="AT55" s="15" t="s">
        <v>3733</v>
      </c>
      <c r="AU55" s="15"/>
      <c r="AV55" s="8">
        <f t="shared" si="4"/>
        <v>3.39E-2</v>
      </c>
      <c r="AW55" s="15" t="s">
        <v>3733</v>
      </c>
      <c r="AY55" s="15" t="s">
        <v>3733</v>
      </c>
      <c r="AZ55" s="8">
        <f t="shared" si="73"/>
        <v>3.6699999999999997E-2</v>
      </c>
      <c r="BA55" s="15" t="s">
        <v>3733</v>
      </c>
      <c r="BB55">
        <v>3.67</v>
      </c>
      <c r="BD55" s="8">
        <f t="shared" si="11"/>
        <v>1.43E-2</v>
      </c>
      <c r="BE55" s="15" t="s">
        <v>3733</v>
      </c>
      <c r="EF55" t="s">
        <v>4029</v>
      </c>
      <c r="EG55" s="25">
        <f>EG56-EG54</f>
        <v>4.6576344086021598E-3</v>
      </c>
      <c r="EH55" s="10">
        <f t="shared" ref="EH55:EO55" si="112">EH56-EH54</f>
        <v>3.3573118279569894E-3</v>
      </c>
      <c r="EI55" s="10">
        <f t="shared" si="112"/>
        <v>-5.9999999999999637E-4</v>
      </c>
      <c r="EJ55" s="10">
        <f t="shared" si="112"/>
        <v>6.2195698924731174E-3</v>
      </c>
      <c r="EK55" s="10">
        <f t="shared" si="112"/>
        <v>5.2466666666666564E-3</v>
      </c>
      <c r="EL55" s="10">
        <f t="shared" si="112"/>
        <v>-4.9999999999999958E-4</v>
      </c>
      <c r="EM55" s="10">
        <f t="shared" si="112"/>
        <v>-1.5619354838709645E-3</v>
      </c>
      <c r="EN55" s="10">
        <f t="shared" si="112"/>
        <v>-1.8893548387096792E-3</v>
      </c>
      <c r="EO55" s="39">
        <f t="shared" si="112"/>
        <v>-9.9999999999995925E-5</v>
      </c>
    </row>
    <row r="56" spans="11:145">
      <c r="K56" s="7">
        <v>45810</v>
      </c>
      <c r="L56" s="2">
        <v>5.24</v>
      </c>
      <c r="M56" s="5">
        <f t="shared" si="22"/>
        <v>5.2400000000000002E-2</v>
      </c>
      <c r="N56" s="7">
        <v>45810</v>
      </c>
      <c r="P56" s="7">
        <v>45810</v>
      </c>
      <c r="Q56" s="2">
        <v>3.94</v>
      </c>
      <c r="R56" s="5">
        <f t="shared" si="8"/>
        <v>3.9399999999999998E-2</v>
      </c>
      <c r="S56" s="7">
        <v>45810</v>
      </c>
      <c r="T56" s="7"/>
      <c r="U56" s="7">
        <v>45810</v>
      </c>
      <c r="V56" s="8">
        <f t="shared" si="9"/>
        <v>1.3000000000000005E-2</v>
      </c>
      <c r="W56" s="7">
        <v>45810</v>
      </c>
      <c r="Y56" s="7">
        <v>45810</v>
      </c>
      <c r="Z56" s="2">
        <v>5.2</v>
      </c>
      <c r="AA56" s="36">
        <f t="shared" si="0"/>
        <v>5.2000000000000005E-2</v>
      </c>
      <c r="AB56" s="7">
        <v>45810</v>
      </c>
      <c r="AC56" s="7"/>
      <c r="AD56" s="7">
        <v>45810</v>
      </c>
      <c r="AE56" s="2">
        <v>3.95</v>
      </c>
      <c r="AF56" s="5">
        <f t="shared" si="1"/>
        <v>3.95E-2</v>
      </c>
      <c r="AG56" s="7">
        <v>45810</v>
      </c>
      <c r="AH56" s="7"/>
      <c r="AI56" s="7">
        <v>45810</v>
      </c>
      <c r="AJ56" s="8">
        <f t="shared" si="10"/>
        <v>1.2500000000000004E-2</v>
      </c>
      <c r="AK56" s="7">
        <v>45810</v>
      </c>
      <c r="AN56">
        <v>5.15</v>
      </c>
      <c r="AO56" s="8">
        <f t="shared" si="2"/>
        <v>5.1500000000000004E-2</v>
      </c>
      <c r="AP56" s="17" t="s">
        <v>3734</v>
      </c>
      <c r="AR56">
        <v>1.75</v>
      </c>
      <c r="AS56" s="8">
        <f t="shared" si="3"/>
        <v>1.7500000000000002E-2</v>
      </c>
      <c r="AT56" s="15" t="s">
        <v>3734</v>
      </c>
      <c r="AU56" s="15"/>
      <c r="AV56" s="8">
        <f t="shared" si="4"/>
        <v>3.4000000000000002E-2</v>
      </c>
      <c r="AW56" s="15" t="s">
        <v>3734</v>
      </c>
      <c r="AY56" s="15" t="s">
        <v>3734</v>
      </c>
      <c r="AZ56" s="8">
        <f t="shared" si="73"/>
        <v>3.7400000000000003E-2</v>
      </c>
      <c r="BA56" s="15" t="s">
        <v>3734</v>
      </c>
      <c r="BB56">
        <v>3.74</v>
      </c>
      <c r="BD56" s="8">
        <f t="shared" si="11"/>
        <v>1.4100000000000001E-2</v>
      </c>
      <c r="BE56" s="15" t="s">
        <v>3734</v>
      </c>
      <c r="EF56" s="45" t="s">
        <v>4007</v>
      </c>
      <c r="EG56" s="25">
        <v>5.3286666666666677E-2</v>
      </c>
      <c r="EH56" s="10">
        <v>5.327666666666666E-2</v>
      </c>
      <c r="EI56" s="10">
        <v>3.6000000000000004E-2</v>
      </c>
      <c r="EJ56" s="10">
        <v>4.0006666666666663E-2</v>
      </c>
      <c r="EK56" s="10">
        <v>4.1046666666666662E-2</v>
      </c>
      <c r="EL56" s="10">
        <v>5.3E-3</v>
      </c>
      <c r="EM56" s="10">
        <v>1.3279999999999998E-2</v>
      </c>
      <c r="EN56" s="10">
        <v>1.223E-2</v>
      </c>
      <c r="EO56" s="39">
        <v>3.0700000000000005E-2</v>
      </c>
    </row>
    <row r="57" spans="11:145">
      <c r="K57" s="7">
        <v>45811</v>
      </c>
      <c r="L57" s="2">
        <v>5.47</v>
      </c>
      <c r="M57" s="5">
        <f t="shared" si="22"/>
        <v>5.4699999999999999E-2</v>
      </c>
      <c r="N57" s="7">
        <v>45811</v>
      </c>
      <c r="P57" s="7">
        <v>45811</v>
      </c>
      <c r="Q57" s="2">
        <v>4.17</v>
      </c>
      <c r="R57" s="5">
        <f t="shared" si="8"/>
        <v>4.1700000000000001E-2</v>
      </c>
      <c r="S57" s="7">
        <v>45811</v>
      </c>
      <c r="T57" s="7"/>
      <c r="U57" s="7">
        <v>45811</v>
      </c>
      <c r="V57" s="8">
        <f t="shared" si="9"/>
        <v>1.2999999999999998E-2</v>
      </c>
      <c r="W57" s="7">
        <v>45811</v>
      </c>
      <c r="Y57" s="7">
        <v>45811</v>
      </c>
      <c r="Z57" s="2">
        <v>5.77</v>
      </c>
      <c r="AA57" s="36">
        <f t="shared" si="0"/>
        <v>5.7699999999999994E-2</v>
      </c>
      <c r="AB57" s="7">
        <v>45811</v>
      </c>
      <c r="AC57" s="7"/>
      <c r="AD57" s="7">
        <v>45811</v>
      </c>
      <c r="AE57" s="2">
        <v>4.38</v>
      </c>
      <c r="AF57" s="5">
        <f t="shared" si="1"/>
        <v>4.3799999999999999E-2</v>
      </c>
      <c r="AG57" s="7">
        <v>45811</v>
      </c>
      <c r="AH57" s="7"/>
      <c r="AI57" s="7">
        <v>45811</v>
      </c>
      <c r="AJ57" s="8">
        <f t="shared" si="10"/>
        <v>1.3899999999999996E-2</v>
      </c>
      <c r="AK57" s="7">
        <v>45811</v>
      </c>
      <c r="AN57">
        <v>5.17</v>
      </c>
      <c r="AO57" s="8">
        <f t="shared" si="2"/>
        <v>5.1699999999999996E-2</v>
      </c>
      <c r="AP57" s="17" t="s">
        <v>3735</v>
      </c>
      <c r="AR57">
        <v>1.78</v>
      </c>
      <c r="AS57" s="8">
        <f t="shared" si="3"/>
        <v>1.78E-2</v>
      </c>
      <c r="AT57" s="15" t="s">
        <v>3735</v>
      </c>
      <c r="AU57" s="15"/>
      <c r="AV57" s="8">
        <f t="shared" si="4"/>
        <v>3.39E-2</v>
      </c>
      <c r="AW57" s="15" t="s">
        <v>3735</v>
      </c>
      <c r="AY57" s="15" t="s">
        <v>3735</v>
      </c>
      <c r="AZ57" s="8">
        <f t="shared" si="73"/>
        <v>3.7499999999999999E-2</v>
      </c>
      <c r="BA57" s="15" t="s">
        <v>3735</v>
      </c>
      <c r="BB57">
        <v>3.75</v>
      </c>
      <c r="BD57" s="8">
        <f t="shared" si="11"/>
        <v>1.4199999999999997E-2</v>
      </c>
      <c r="BE57" s="15" t="s">
        <v>3735</v>
      </c>
      <c r="EF57" t="s">
        <v>4029</v>
      </c>
      <c r="EG57" s="25">
        <f>EG58-EG56</f>
        <v>-3.3640860215053831E-3</v>
      </c>
      <c r="EH57" s="10">
        <f t="shared" ref="EH57:EO57" si="113">EH58-EH56</f>
        <v>-1.8831182795698842E-3</v>
      </c>
      <c r="EI57" s="10">
        <f t="shared" si="113"/>
        <v>-8.000000000000021E-4</v>
      </c>
      <c r="EJ57" s="10">
        <f t="shared" si="113"/>
        <v>-3.9002150537634436E-3</v>
      </c>
      <c r="EK57" s="10">
        <f t="shared" si="113"/>
        <v>-2.7966666666666695E-3</v>
      </c>
      <c r="EL57" s="10">
        <f t="shared" si="113"/>
        <v>-1.9999999999999966E-4</v>
      </c>
      <c r="EM57" s="10">
        <f t="shared" si="113"/>
        <v>5.3612903225806231E-4</v>
      </c>
      <c r="EN57" s="10">
        <f t="shared" si="113"/>
        <v>5.7322580645160874E-4</v>
      </c>
      <c r="EO57" s="39">
        <f t="shared" si="113"/>
        <v>-6.0000000000000331E-4</v>
      </c>
    </row>
    <row r="58" spans="11:145">
      <c r="K58" s="7">
        <v>45812</v>
      </c>
      <c r="L58" s="2">
        <v>5.0199999999999996</v>
      </c>
      <c r="M58" s="5">
        <f t="shared" si="22"/>
        <v>5.0199999999999995E-2</v>
      </c>
      <c r="N58" s="7">
        <v>45812</v>
      </c>
      <c r="P58" s="7">
        <v>45812</v>
      </c>
      <c r="Q58" s="2">
        <v>3.89</v>
      </c>
      <c r="R58" s="5">
        <f t="shared" si="8"/>
        <v>3.8900000000000004E-2</v>
      </c>
      <c r="S58" s="7">
        <v>45812</v>
      </c>
      <c r="T58" s="7"/>
      <c r="U58" s="7">
        <v>45812</v>
      </c>
      <c r="V58" s="8">
        <f t="shared" si="9"/>
        <v>1.1299999999999991E-2</v>
      </c>
      <c r="W58" s="7">
        <v>45812</v>
      </c>
      <c r="Y58" s="7">
        <v>45812</v>
      </c>
      <c r="Z58" s="2">
        <v>5.05</v>
      </c>
      <c r="AA58" s="36">
        <f t="shared" si="0"/>
        <v>5.0499999999999996E-2</v>
      </c>
      <c r="AB58" s="7">
        <v>45812</v>
      </c>
      <c r="AC58" s="7"/>
      <c r="AD58" s="7">
        <v>45812</v>
      </c>
      <c r="AE58" s="2">
        <v>3.86</v>
      </c>
      <c r="AF58" s="5">
        <f t="shared" si="1"/>
        <v>3.8599999999999995E-2</v>
      </c>
      <c r="AG58" s="7">
        <v>45812</v>
      </c>
      <c r="AH58" s="7"/>
      <c r="AI58" s="7">
        <v>45812</v>
      </c>
      <c r="AJ58" s="8">
        <f t="shared" si="10"/>
        <v>1.1900000000000001E-2</v>
      </c>
      <c r="AK58" s="7">
        <v>45812</v>
      </c>
      <c r="AN58">
        <v>5.3</v>
      </c>
      <c r="AO58" s="8">
        <f t="shared" si="2"/>
        <v>5.2999999999999999E-2</v>
      </c>
      <c r="AP58" s="17" t="s">
        <v>3736</v>
      </c>
      <c r="AR58">
        <v>1.78</v>
      </c>
      <c r="AS58" s="8">
        <f t="shared" si="3"/>
        <v>1.78E-2</v>
      </c>
      <c r="AT58" s="15" t="s">
        <v>3736</v>
      </c>
      <c r="AU58" s="15"/>
      <c r="AV58" s="8">
        <f t="shared" si="4"/>
        <v>3.5199999999999995E-2</v>
      </c>
      <c r="AW58" s="15" t="s">
        <v>3736</v>
      </c>
      <c r="AY58" s="15" t="s">
        <v>3736</v>
      </c>
      <c r="AZ58" s="8">
        <f t="shared" si="73"/>
        <v>3.9399999999999998E-2</v>
      </c>
      <c r="BA58" s="15" t="s">
        <v>3736</v>
      </c>
      <c r="BB58">
        <v>3.94</v>
      </c>
      <c r="BD58" s="8">
        <f t="shared" si="11"/>
        <v>1.3600000000000001E-2</v>
      </c>
      <c r="BE58" s="15" t="s">
        <v>3736</v>
      </c>
      <c r="EF58" s="45" t="s">
        <v>4008</v>
      </c>
      <c r="EG58" s="25">
        <v>4.9922580645161294E-2</v>
      </c>
      <c r="EH58" s="10">
        <v>5.1393548387096775E-2</v>
      </c>
      <c r="EI58" s="10">
        <v>3.5200000000000002E-2</v>
      </c>
      <c r="EJ58" s="10">
        <v>3.6106451612903219E-2</v>
      </c>
      <c r="EK58" s="10">
        <v>3.8249999999999992E-2</v>
      </c>
      <c r="EL58" s="10">
        <v>5.1000000000000004E-3</v>
      </c>
      <c r="EM58" s="10">
        <v>1.3816129032258061E-2</v>
      </c>
      <c r="EN58" s="10">
        <v>1.2803225806451608E-2</v>
      </c>
      <c r="EO58" s="39">
        <v>3.0100000000000002E-2</v>
      </c>
    </row>
    <row r="59" spans="11:145">
      <c r="K59" s="7">
        <v>45813</v>
      </c>
      <c r="L59" s="2">
        <v>5.41</v>
      </c>
      <c r="M59" s="5">
        <f t="shared" si="22"/>
        <v>5.4100000000000002E-2</v>
      </c>
      <c r="N59" s="7">
        <v>45813</v>
      </c>
      <c r="P59" s="7">
        <v>45813</v>
      </c>
      <c r="Q59" s="2">
        <v>4.25</v>
      </c>
      <c r="R59" s="5">
        <f t="shared" si="8"/>
        <v>4.2500000000000003E-2</v>
      </c>
      <c r="S59" s="7">
        <v>45813</v>
      </c>
      <c r="T59" s="7"/>
      <c r="U59" s="7">
        <v>45813</v>
      </c>
      <c r="V59" s="8">
        <f t="shared" si="9"/>
        <v>1.1599999999999999E-2</v>
      </c>
      <c r="W59" s="7">
        <v>45813</v>
      </c>
      <c r="Y59" s="7">
        <v>45813</v>
      </c>
      <c r="Z59" s="2">
        <v>5.24</v>
      </c>
      <c r="AA59" s="36">
        <f t="shared" si="0"/>
        <v>5.2400000000000002E-2</v>
      </c>
      <c r="AB59" s="7">
        <v>45813</v>
      </c>
      <c r="AC59" s="7"/>
      <c r="AD59" s="7">
        <v>45813</v>
      </c>
      <c r="AE59" s="2">
        <v>4.03</v>
      </c>
      <c r="AF59" s="5">
        <f t="shared" si="1"/>
        <v>4.0300000000000002E-2</v>
      </c>
      <c r="AG59" s="7">
        <v>45813</v>
      </c>
      <c r="AH59" s="7"/>
      <c r="AI59" s="7">
        <v>45813</v>
      </c>
      <c r="AJ59" s="8">
        <f t="shared" si="10"/>
        <v>1.21E-2</v>
      </c>
      <c r="AK59" s="7">
        <v>45813</v>
      </c>
      <c r="AN59">
        <v>5.34</v>
      </c>
      <c r="AO59" s="8">
        <f t="shared" si="2"/>
        <v>5.3399999999999996E-2</v>
      </c>
      <c r="AP59" s="17" t="s">
        <v>3737</v>
      </c>
      <c r="AR59">
        <v>1.82</v>
      </c>
      <c r="AS59" s="8">
        <f t="shared" si="3"/>
        <v>1.8200000000000001E-2</v>
      </c>
      <c r="AT59" s="15" t="s">
        <v>3737</v>
      </c>
      <c r="AU59" s="15"/>
      <c r="AV59" s="8">
        <f t="shared" si="4"/>
        <v>3.5199999999999995E-2</v>
      </c>
      <c r="AW59" s="15" t="s">
        <v>3737</v>
      </c>
      <c r="AY59" s="15" t="s">
        <v>3737</v>
      </c>
      <c r="AZ59" s="8">
        <f t="shared" si="73"/>
        <v>4.0199999999999993E-2</v>
      </c>
      <c r="BA59" s="15" t="s">
        <v>3737</v>
      </c>
      <c r="BB59">
        <v>4.0199999999999996</v>
      </c>
      <c r="BD59" s="8">
        <f t="shared" si="11"/>
        <v>1.3200000000000003E-2</v>
      </c>
      <c r="BE59" s="15" t="s">
        <v>3737</v>
      </c>
      <c r="EF59" t="s">
        <v>4029</v>
      </c>
      <c r="EG59" s="25">
        <f>EG60-EG58</f>
        <v>1.3503225806451608E-2</v>
      </c>
      <c r="EH59" s="10">
        <f t="shared" ref="EH59:EO59" si="114">EH60-EH58</f>
        <v>6.0451612903225788E-3</v>
      </c>
      <c r="EI59" s="10">
        <f t="shared" si="114"/>
        <v>-6.0000000000000331E-4</v>
      </c>
      <c r="EJ59" s="10">
        <f t="shared" si="114"/>
        <v>1.3758064516129036E-2</v>
      </c>
      <c r="EK59" s="10">
        <f t="shared" si="114"/>
        <v>5.9200000000000155E-3</v>
      </c>
      <c r="EL59" s="10">
        <f t="shared" si="114"/>
        <v>0</v>
      </c>
      <c r="EM59" s="10">
        <f t="shared" si="114"/>
        <v>-2.5483870967741608E-4</v>
      </c>
      <c r="EN59" s="10">
        <f t="shared" si="114"/>
        <v>-5.0848896434634201E-4</v>
      </c>
      <c r="EO59" s="39">
        <f t="shared" si="114"/>
        <v>-6.0000000000000331E-4</v>
      </c>
    </row>
    <row r="60" spans="11:145">
      <c r="K60" s="7">
        <v>45814</v>
      </c>
      <c r="L60" s="2">
        <v>9.06</v>
      </c>
      <c r="M60" s="5">
        <f t="shared" si="22"/>
        <v>9.06E-2</v>
      </c>
      <c r="N60" s="7">
        <v>45814</v>
      </c>
      <c r="P60" s="7">
        <v>45814</v>
      </c>
      <c r="Q60" s="2">
        <v>7.47</v>
      </c>
      <c r="R60" s="5">
        <f t="shared" si="8"/>
        <v>7.4700000000000003E-2</v>
      </c>
      <c r="S60" s="7">
        <v>45814</v>
      </c>
      <c r="T60" s="7"/>
      <c r="U60" s="7">
        <v>45814</v>
      </c>
      <c r="V60" s="8">
        <f t="shared" si="9"/>
        <v>1.5899999999999997E-2</v>
      </c>
      <c r="W60" s="7">
        <v>45814</v>
      </c>
      <c r="Y60" s="7">
        <v>45814</v>
      </c>
      <c r="Z60" s="2">
        <v>5.49</v>
      </c>
      <c r="AA60" s="36">
        <f t="shared" si="0"/>
        <v>5.4900000000000004E-2</v>
      </c>
      <c r="AB60" s="7">
        <v>45814</v>
      </c>
      <c r="AC60" s="7"/>
      <c r="AD60" s="7">
        <v>45814</v>
      </c>
      <c r="AE60" s="2">
        <v>4.32</v>
      </c>
      <c r="AF60" s="5">
        <f t="shared" si="1"/>
        <v>4.3200000000000002E-2</v>
      </c>
      <c r="AG60" s="7">
        <v>45814</v>
      </c>
      <c r="AH60" s="7"/>
      <c r="AI60" s="7">
        <v>45814</v>
      </c>
      <c r="AJ60" s="8">
        <f t="shared" si="10"/>
        <v>1.1700000000000002E-2</v>
      </c>
      <c r="AK60" s="7">
        <v>45814</v>
      </c>
      <c r="AN60">
        <v>5.45</v>
      </c>
      <c r="AO60" s="8">
        <f t="shared" si="2"/>
        <v>5.45E-2</v>
      </c>
      <c r="AP60" s="17" t="s">
        <v>3738</v>
      </c>
      <c r="AR60">
        <v>1.89</v>
      </c>
      <c r="AS60" s="8">
        <f t="shared" si="3"/>
        <v>1.89E-2</v>
      </c>
      <c r="AT60" s="15" t="s">
        <v>3738</v>
      </c>
      <c r="AU60" s="15"/>
      <c r="AV60" s="8">
        <f t="shared" si="4"/>
        <v>3.56E-2</v>
      </c>
      <c r="AW60" s="15" t="s">
        <v>3738</v>
      </c>
      <c r="AY60" s="15" t="s">
        <v>3738</v>
      </c>
      <c r="AZ60" s="8">
        <f t="shared" si="73"/>
        <v>4.0800000000000003E-2</v>
      </c>
      <c r="BA60" s="15" t="s">
        <v>3738</v>
      </c>
      <c r="BB60">
        <v>4.08</v>
      </c>
      <c r="BD60" s="8">
        <f t="shared" si="11"/>
        <v>1.3699999999999997E-2</v>
      </c>
      <c r="BE60" s="15" t="s">
        <v>3738</v>
      </c>
      <c r="EF60" s="45" t="s">
        <v>4009</v>
      </c>
      <c r="EG60" s="25">
        <v>6.3425806451612901E-2</v>
      </c>
      <c r="EH60" s="10">
        <v>5.7438709677419354E-2</v>
      </c>
      <c r="EI60" s="10">
        <v>3.4599999999999999E-2</v>
      </c>
      <c r="EJ60" s="10">
        <v>4.9864516129032255E-2</v>
      </c>
      <c r="EK60" s="10">
        <v>4.4170000000000008E-2</v>
      </c>
      <c r="EL60" s="10">
        <v>5.1000000000000004E-3</v>
      </c>
      <c r="EM60" s="10">
        <v>1.3561290322580645E-2</v>
      </c>
      <c r="EN60" s="10">
        <v>1.2294736842105266E-2</v>
      </c>
      <c r="EO60" s="39">
        <v>2.9499999999999998E-2</v>
      </c>
    </row>
    <row r="61" spans="11:145">
      <c r="K61" s="7">
        <v>45815</v>
      </c>
      <c r="L61" s="2">
        <v>5.92</v>
      </c>
      <c r="M61" s="5">
        <f t="shared" si="22"/>
        <v>5.9200000000000003E-2</v>
      </c>
      <c r="N61" s="7">
        <v>45815</v>
      </c>
      <c r="P61" s="7">
        <v>45815</v>
      </c>
      <c r="Q61" s="2">
        <v>4.66</v>
      </c>
      <c r="R61" s="5">
        <f t="shared" si="8"/>
        <v>4.6600000000000003E-2</v>
      </c>
      <c r="S61" s="7">
        <v>45815</v>
      </c>
      <c r="T61" s="7"/>
      <c r="U61" s="7">
        <v>45815</v>
      </c>
      <c r="V61" s="8">
        <f t="shared" si="9"/>
        <v>1.26E-2</v>
      </c>
      <c r="W61" s="7">
        <v>45815</v>
      </c>
      <c r="Y61" s="7">
        <v>45815</v>
      </c>
      <c r="Z61" s="2">
        <v>4.88</v>
      </c>
      <c r="AA61" s="36">
        <f t="shared" si="0"/>
        <v>4.8799999999999996E-2</v>
      </c>
      <c r="AB61" s="7">
        <v>45815</v>
      </c>
      <c r="AC61" s="7"/>
      <c r="AD61" s="7">
        <v>45815</v>
      </c>
      <c r="AE61" s="2">
        <v>3.93</v>
      </c>
      <c r="AF61" s="5">
        <f t="shared" si="1"/>
        <v>3.9300000000000002E-2</v>
      </c>
      <c r="AG61" s="7">
        <v>45815</v>
      </c>
      <c r="AH61" s="7"/>
      <c r="AI61" s="7">
        <v>45815</v>
      </c>
      <c r="AJ61" s="8">
        <f t="shared" si="10"/>
        <v>9.4999999999999946E-3</v>
      </c>
      <c r="AK61" s="7">
        <v>45815</v>
      </c>
      <c r="AN61">
        <v>5.63</v>
      </c>
      <c r="AO61" s="8">
        <f t="shared" si="2"/>
        <v>5.6299999999999996E-2</v>
      </c>
      <c r="AP61" s="17" t="s">
        <v>3739</v>
      </c>
      <c r="AR61">
        <v>1.91</v>
      </c>
      <c r="AS61" s="8">
        <f t="shared" si="3"/>
        <v>1.9099999999999999E-2</v>
      </c>
      <c r="AT61" s="15" t="s">
        <v>3739</v>
      </c>
      <c r="AU61" s="15"/>
      <c r="AV61" s="8">
        <f t="shared" si="4"/>
        <v>3.7199999999999997E-2</v>
      </c>
      <c r="AW61" s="15" t="s">
        <v>3739</v>
      </c>
      <c r="AY61" s="15" t="s">
        <v>3739</v>
      </c>
      <c r="AZ61" s="8">
        <f t="shared" si="73"/>
        <v>4.1399999999999999E-2</v>
      </c>
      <c r="BA61" s="15" t="s">
        <v>3739</v>
      </c>
      <c r="BB61">
        <v>4.1399999999999997</v>
      </c>
      <c r="BD61" s="8">
        <f t="shared" si="11"/>
        <v>1.4899999999999997E-2</v>
      </c>
      <c r="BE61" s="15" t="s">
        <v>3739</v>
      </c>
      <c r="EF61" t="s">
        <v>4029</v>
      </c>
      <c r="EG61" s="25">
        <f>EG62-EG60</f>
        <v>1.2775268817204477E-3</v>
      </c>
      <c r="EH61" s="10">
        <f t="shared" ref="EH61:EO61" si="115">EH62-EH60</f>
        <v>3.7112903225806418E-3</v>
      </c>
      <c r="EI61" s="10">
        <f t="shared" si="115"/>
        <v>4.0000000000000452E-4</v>
      </c>
      <c r="EJ61" s="10">
        <f t="shared" si="115"/>
        <v>-6.118279569892332E-5</v>
      </c>
      <c r="EK61" s="10">
        <f t="shared" si="115"/>
        <v>1.7333333333333159E-3</v>
      </c>
      <c r="EL61" s="10">
        <f t="shared" si="115"/>
        <v>9.9999999999999395E-5</v>
      </c>
      <c r="EM61" s="10">
        <f t="shared" si="115"/>
        <v>1.3387096774193554E-3</v>
      </c>
      <c r="EN61" s="10">
        <f t="shared" si="115"/>
        <v>2.9519298245614008E-3</v>
      </c>
      <c r="EO61" s="39">
        <f t="shared" si="115"/>
        <v>3.0000000000000512E-4</v>
      </c>
    </row>
    <row r="62" spans="11:145">
      <c r="K62" s="7">
        <v>45816</v>
      </c>
      <c r="L62" s="2">
        <v>5.69</v>
      </c>
      <c r="M62" s="5">
        <f t="shared" si="22"/>
        <v>5.6900000000000006E-2</v>
      </c>
      <c r="N62" s="7">
        <v>45816</v>
      </c>
      <c r="P62" s="7">
        <v>45816</v>
      </c>
      <c r="Q62" s="2">
        <v>4.28</v>
      </c>
      <c r="R62" s="5">
        <f t="shared" si="8"/>
        <v>4.2800000000000005E-2</v>
      </c>
      <c r="S62" s="7">
        <v>45816</v>
      </c>
      <c r="T62" s="7"/>
      <c r="U62" s="7">
        <v>45816</v>
      </c>
      <c r="V62" s="8">
        <f t="shared" si="9"/>
        <v>1.4100000000000001E-2</v>
      </c>
      <c r="W62" s="7">
        <v>45816</v>
      </c>
      <c r="Y62" s="7">
        <v>45816</v>
      </c>
      <c r="Z62" s="2">
        <v>6.02</v>
      </c>
      <c r="AA62" s="36">
        <f t="shared" si="0"/>
        <v>6.0199999999999997E-2</v>
      </c>
      <c r="AB62" s="7">
        <v>45816</v>
      </c>
      <c r="AC62" s="7"/>
      <c r="AD62" s="7">
        <v>45816</v>
      </c>
      <c r="AE62" s="2">
        <v>4.87</v>
      </c>
      <c r="AF62" s="5">
        <f t="shared" si="1"/>
        <v>4.87E-2</v>
      </c>
      <c r="AG62" s="7">
        <v>45816</v>
      </c>
      <c r="AH62" s="7"/>
      <c r="AI62" s="7">
        <v>45816</v>
      </c>
      <c r="AJ62" s="8">
        <f t="shared" si="10"/>
        <v>1.1499999999999996E-2</v>
      </c>
      <c r="AK62" s="7">
        <v>45816</v>
      </c>
      <c r="AN62">
        <v>5.57</v>
      </c>
      <c r="AO62" s="8">
        <f t="shared" si="2"/>
        <v>5.57E-2</v>
      </c>
      <c r="AP62" s="17" t="s">
        <v>3740</v>
      </c>
      <c r="AR62">
        <v>1.97</v>
      </c>
      <c r="AS62" s="8">
        <f t="shared" si="3"/>
        <v>1.9699999999999999E-2</v>
      </c>
      <c r="AT62" s="15" t="s">
        <v>3740</v>
      </c>
      <c r="AU62" s="15"/>
      <c r="AV62" s="8">
        <f t="shared" si="4"/>
        <v>3.6000000000000004E-2</v>
      </c>
      <c r="AW62" s="15" t="s">
        <v>3740</v>
      </c>
      <c r="AY62" s="15" t="s">
        <v>3740</v>
      </c>
      <c r="AZ62" s="8">
        <f t="shared" si="73"/>
        <v>4.0800000000000003E-2</v>
      </c>
      <c r="BA62" s="15" t="s">
        <v>3740</v>
      </c>
      <c r="BB62">
        <v>4.08</v>
      </c>
      <c r="BD62" s="8">
        <f t="shared" si="11"/>
        <v>1.4899999999999997E-2</v>
      </c>
      <c r="BE62" s="15" t="s">
        <v>3740</v>
      </c>
      <c r="EF62" s="45" t="s">
        <v>4010</v>
      </c>
      <c r="EG62" s="25">
        <v>6.4703333333333349E-2</v>
      </c>
      <c r="EH62" s="10">
        <v>6.1149999999999996E-2</v>
      </c>
      <c r="EI62" s="10">
        <v>3.5000000000000003E-2</v>
      </c>
      <c r="EJ62" s="10">
        <v>4.9803333333333331E-2</v>
      </c>
      <c r="EK62" s="10">
        <v>4.5903333333333324E-2</v>
      </c>
      <c r="EL62" s="10">
        <v>5.1999999999999998E-3</v>
      </c>
      <c r="EM62" s="10">
        <v>1.49E-2</v>
      </c>
      <c r="EN62" s="10">
        <v>1.5246666666666667E-2</v>
      </c>
      <c r="EO62" s="39">
        <v>2.9800000000000004E-2</v>
      </c>
    </row>
    <row r="63" spans="11:145">
      <c r="K63" s="7">
        <v>45817</v>
      </c>
      <c r="L63" s="2">
        <v>5.13</v>
      </c>
      <c r="M63" s="5">
        <f t="shared" si="22"/>
        <v>5.1299999999999998E-2</v>
      </c>
      <c r="N63" s="7">
        <v>45817</v>
      </c>
      <c r="P63" s="7">
        <v>45817</v>
      </c>
      <c r="Q63" s="2">
        <v>3.86</v>
      </c>
      <c r="R63" s="5">
        <f t="shared" si="8"/>
        <v>3.8599999999999995E-2</v>
      </c>
      <c r="S63" s="7">
        <v>45817</v>
      </c>
      <c r="T63" s="7"/>
      <c r="U63" s="7">
        <v>45817</v>
      </c>
      <c r="V63" s="8">
        <f t="shared" si="9"/>
        <v>1.2700000000000003E-2</v>
      </c>
      <c r="W63" s="7">
        <v>45817</v>
      </c>
      <c r="Y63" s="7">
        <v>45817</v>
      </c>
      <c r="Z63" s="2">
        <v>5.56</v>
      </c>
      <c r="AA63" s="36">
        <f t="shared" si="0"/>
        <v>5.5599999999999997E-2</v>
      </c>
      <c r="AB63" s="7">
        <v>45817</v>
      </c>
      <c r="AC63" s="7"/>
      <c r="AD63" s="7">
        <v>45817</v>
      </c>
      <c r="AE63" s="2">
        <v>4.4400000000000004</v>
      </c>
      <c r="AF63" s="5">
        <f t="shared" si="1"/>
        <v>4.4400000000000002E-2</v>
      </c>
      <c r="AG63" s="7">
        <v>45817</v>
      </c>
      <c r="AH63" s="7"/>
      <c r="AI63" s="7">
        <v>45817</v>
      </c>
      <c r="AJ63" s="8">
        <f t="shared" si="10"/>
        <v>1.1199999999999995E-2</v>
      </c>
      <c r="AK63" s="7">
        <v>45817</v>
      </c>
      <c r="AN63">
        <v>5.57</v>
      </c>
      <c r="AO63" s="8">
        <f t="shared" si="2"/>
        <v>5.57E-2</v>
      </c>
      <c r="AP63" s="17" t="s">
        <v>3741</v>
      </c>
      <c r="AR63">
        <v>2.02</v>
      </c>
      <c r="AS63" s="8">
        <f t="shared" si="3"/>
        <v>2.0199999999999999E-2</v>
      </c>
      <c r="AT63" s="15" t="s">
        <v>3741</v>
      </c>
      <c r="AU63" s="15"/>
      <c r="AV63" s="8">
        <f t="shared" si="4"/>
        <v>3.5500000000000004E-2</v>
      </c>
      <c r="AW63" s="15" t="s">
        <v>3741</v>
      </c>
      <c r="AY63" s="15" t="s">
        <v>3741</v>
      </c>
      <c r="AZ63" s="8">
        <f t="shared" si="73"/>
        <v>4.1100000000000005E-2</v>
      </c>
      <c r="BA63" s="15" t="s">
        <v>3741</v>
      </c>
      <c r="BB63">
        <v>4.1100000000000003</v>
      </c>
      <c r="BD63" s="8">
        <f t="shared" si="11"/>
        <v>1.4599999999999995E-2</v>
      </c>
      <c r="BE63" s="15" t="s">
        <v>3741</v>
      </c>
      <c r="EF63" t="s">
        <v>4029</v>
      </c>
      <c r="EG63" s="25">
        <f>EG64-EG62</f>
        <v>-6.5033333333333401E-3</v>
      </c>
      <c r="EH63" s="10">
        <f t="shared" ref="EH63:EO63" si="116">EH64-EH62</f>
        <v>-5.6435483870967695E-3</v>
      </c>
      <c r="EI63" s="10">
        <f t="shared" si="116"/>
        <v>9.9999999999995925E-5</v>
      </c>
      <c r="EJ63" s="10">
        <f t="shared" si="116"/>
        <v>-7.5033333333333341E-3</v>
      </c>
      <c r="EK63" s="10">
        <f t="shared" si="116"/>
        <v>-7.5743010752688106E-3</v>
      </c>
      <c r="EL63" s="10">
        <f t="shared" si="116"/>
        <v>1.0000000000000026E-4</v>
      </c>
      <c r="EM63" s="10">
        <f t="shared" si="116"/>
        <v>1.0000000000000009E-3</v>
      </c>
      <c r="EN63" s="10">
        <f t="shared" si="116"/>
        <v>1.9307526881720428E-3</v>
      </c>
      <c r="EO63" s="39">
        <f t="shared" si="116"/>
        <v>0</v>
      </c>
    </row>
    <row r="64" spans="11:145">
      <c r="K64" s="7">
        <v>45818</v>
      </c>
      <c r="L64" s="2">
        <v>6.97</v>
      </c>
      <c r="M64" s="5">
        <f t="shared" si="22"/>
        <v>6.9699999999999998E-2</v>
      </c>
      <c r="N64" s="7">
        <v>45818</v>
      </c>
      <c r="P64" s="7">
        <v>45818</v>
      </c>
      <c r="Q64" s="2">
        <v>5.61</v>
      </c>
      <c r="R64" s="5">
        <f t="shared" si="8"/>
        <v>5.6100000000000004E-2</v>
      </c>
      <c r="S64" s="7">
        <v>45818</v>
      </c>
      <c r="T64" s="7"/>
      <c r="U64" s="7">
        <v>45818</v>
      </c>
      <c r="V64" s="8">
        <f t="shared" si="9"/>
        <v>1.3599999999999994E-2</v>
      </c>
      <c r="W64" s="7">
        <v>45818</v>
      </c>
      <c r="Y64" s="7">
        <v>45818</v>
      </c>
      <c r="Z64" s="2">
        <v>5.75</v>
      </c>
      <c r="AA64" s="36">
        <f t="shared" si="0"/>
        <v>5.7500000000000002E-2</v>
      </c>
      <c r="AB64" s="7">
        <v>45818</v>
      </c>
      <c r="AC64" s="7"/>
      <c r="AD64" s="7">
        <v>45818</v>
      </c>
      <c r="AE64" s="2">
        <v>4.58</v>
      </c>
      <c r="AF64" s="5">
        <f t="shared" si="1"/>
        <v>4.58E-2</v>
      </c>
      <c r="AG64" s="7">
        <v>45818</v>
      </c>
      <c r="AH64" s="7"/>
      <c r="AI64" s="7">
        <v>45818</v>
      </c>
      <c r="AJ64" s="8">
        <f t="shared" si="10"/>
        <v>1.1700000000000002E-2</v>
      </c>
      <c r="AK64" s="7">
        <v>45818</v>
      </c>
      <c r="AN64">
        <v>5.73</v>
      </c>
      <c r="AO64" s="8">
        <f t="shared" si="2"/>
        <v>5.7300000000000004E-2</v>
      </c>
      <c r="AP64" s="17" t="s">
        <v>3742</v>
      </c>
      <c r="AR64">
        <v>1.95</v>
      </c>
      <c r="AS64" s="8">
        <f t="shared" si="3"/>
        <v>1.95E-2</v>
      </c>
      <c r="AT64" s="15" t="s">
        <v>3742</v>
      </c>
      <c r="AU64" s="15"/>
      <c r="AV64" s="8">
        <f t="shared" si="4"/>
        <v>3.78E-2</v>
      </c>
      <c r="AW64" s="15" t="s">
        <v>3742</v>
      </c>
      <c r="AY64" s="15" t="s">
        <v>3742</v>
      </c>
      <c r="AZ64" s="8">
        <f t="shared" si="73"/>
        <v>4.2699999999999995E-2</v>
      </c>
      <c r="BA64" s="15" t="s">
        <v>3742</v>
      </c>
      <c r="BB64">
        <v>4.2699999999999996</v>
      </c>
      <c r="BD64" s="8">
        <f t="shared" si="11"/>
        <v>1.4600000000000009E-2</v>
      </c>
      <c r="BE64" s="15" t="s">
        <v>3742</v>
      </c>
      <c r="EF64" s="45" t="s">
        <v>4011</v>
      </c>
      <c r="EG64" s="25">
        <v>5.8200000000000009E-2</v>
      </c>
      <c r="EH64" s="10">
        <v>5.5506451612903226E-2</v>
      </c>
      <c r="EI64" s="10">
        <v>3.5099999999999999E-2</v>
      </c>
      <c r="EJ64" s="10">
        <v>4.2299999999999997E-2</v>
      </c>
      <c r="EK64" s="10">
        <v>3.8329032258064513E-2</v>
      </c>
      <c r="EL64" s="10">
        <v>5.3E-3</v>
      </c>
      <c r="EM64" s="10">
        <v>1.5900000000000001E-2</v>
      </c>
      <c r="EN64" s="10">
        <v>1.717741935483871E-2</v>
      </c>
      <c r="EO64" s="39">
        <v>2.98E-2</v>
      </c>
    </row>
    <row r="65" spans="11:145">
      <c r="K65" s="7">
        <v>45819</v>
      </c>
      <c r="L65" s="2">
        <v>6.04</v>
      </c>
      <c r="M65" s="5">
        <f t="shared" si="22"/>
        <v>6.0400000000000002E-2</v>
      </c>
      <c r="N65" s="7">
        <v>45819</v>
      </c>
      <c r="P65" s="7">
        <v>45819</v>
      </c>
      <c r="Q65" s="2">
        <v>5.05</v>
      </c>
      <c r="R65" s="5">
        <f t="shared" si="8"/>
        <v>5.0499999999999996E-2</v>
      </c>
      <c r="S65" s="7">
        <v>45819</v>
      </c>
      <c r="T65" s="7"/>
      <c r="U65" s="7">
        <v>45819</v>
      </c>
      <c r="V65" s="8">
        <f t="shared" si="9"/>
        <v>9.900000000000006E-3</v>
      </c>
      <c r="W65" s="7">
        <v>45819</v>
      </c>
      <c r="Y65" s="7">
        <v>45819</v>
      </c>
      <c r="Z65" s="2">
        <v>5.61</v>
      </c>
      <c r="AA65" s="36">
        <f t="shared" si="0"/>
        <v>5.6100000000000004E-2</v>
      </c>
      <c r="AB65" s="7">
        <v>45819</v>
      </c>
      <c r="AC65" s="7"/>
      <c r="AD65" s="7">
        <v>45819</v>
      </c>
      <c r="AE65" s="2">
        <v>4.5999999999999996</v>
      </c>
      <c r="AF65" s="5">
        <f t="shared" si="1"/>
        <v>4.5999999999999999E-2</v>
      </c>
      <c r="AG65" s="7">
        <v>45819</v>
      </c>
      <c r="AH65" s="7"/>
      <c r="AI65" s="7">
        <v>45819</v>
      </c>
      <c r="AJ65" s="8">
        <f t="shared" si="10"/>
        <v>1.0100000000000005E-2</v>
      </c>
      <c r="AK65" s="7">
        <v>45819</v>
      </c>
      <c r="AN65">
        <v>5.59</v>
      </c>
      <c r="AO65" s="8">
        <f t="shared" si="2"/>
        <v>5.5899999999999998E-2</v>
      </c>
      <c r="AP65" s="17" t="s">
        <v>3743</v>
      </c>
      <c r="AR65">
        <v>2.02</v>
      </c>
      <c r="AS65" s="8">
        <f t="shared" si="3"/>
        <v>2.0199999999999999E-2</v>
      </c>
      <c r="AT65" s="15" t="s">
        <v>3743</v>
      </c>
      <c r="AU65" s="15"/>
      <c r="AV65" s="8">
        <f t="shared" si="4"/>
        <v>3.5699999999999996E-2</v>
      </c>
      <c r="AW65" s="15" t="s">
        <v>3743</v>
      </c>
      <c r="AY65" s="15" t="s">
        <v>3743</v>
      </c>
      <c r="AZ65" s="8">
        <f t="shared" si="73"/>
        <v>4.1399999999999999E-2</v>
      </c>
      <c r="BA65" s="15" t="s">
        <v>3743</v>
      </c>
      <c r="BB65">
        <v>4.1399999999999997</v>
      </c>
      <c r="BD65" s="8">
        <f t="shared" si="11"/>
        <v>1.4499999999999999E-2</v>
      </c>
      <c r="BE65" s="15" t="s">
        <v>3743</v>
      </c>
      <c r="EF65" t="s">
        <v>4029</v>
      </c>
      <c r="EG65" s="25">
        <f>EG66-EG64</f>
        <v>-4.3766666666666676E-3</v>
      </c>
      <c r="EH65" s="10">
        <f t="shared" ref="EH65:EO65" si="117">EH66-EH64</f>
        <v>1.3535483870967882E-3</v>
      </c>
      <c r="EI65" s="10">
        <f t="shared" si="117"/>
        <v>-9.9999999999995925E-5</v>
      </c>
      <c r="EJ65" s="10">
        <f t="shared" si="117"/>
        <v>-3.443333333333333E-3</v>
      </c>
      <c r="EK65" s="10">
        <f t="shared" si="117"/>
        <v>4.7109677419354887E-3</v>
      </c>
      <c r="EL65" s="10">
        <f t="shared" si="117"/>
        <v>-1.0000000000000026E-4</v>
      </c>
      <c r="EM65" s="10">
        <f t="shared" si="117"/>
        <v>-9.3333333333333462E-4</v>
      </c>
      <c r="EN65" s="10">
        <f t="shared" si="117"/>
        <v>-3.3574193548387074E-3</v>
      </c>
      <c r="EO65" s="39">
        <f t="shared" si="117"/>
        <v>0</v>
      </c>
    </row>
    <row r="66" spans="11:145">
      <c r="K66" s="7">
        <v>45820</v>
      </c>
      <c r="L66" s="2">
        <v>5.38</v>
      </c>
      <c r="M66" s="5">
        <f t="shared" si="22"/>
        <v>5.3800000000000001E-2</v>
      </c>
      <c r="N66" s="7">
        <v>45820</v>
      </c>
      <c r="P66" s="7">
        <v>45820</v>
      </c>
      <c r="Q66" s="2">
        <v>4.29</v>
      </c>
      <c r="R66" s="5">
        <f t="shared" si="8"/>
        <v>4.2900000000000001E-2</v>
      </c>
      <c r="S66" s="7">
        <v>45820</v>
      </c>
      <c r="T66" s="7"/>
      <c r="U66" s="7">
        <v>45820</v>
      </c>
      <c r="V66" s="8">
        <f t="shared" si="9"/>
        <v>1.09E-2</v>
      </c>
      <c r="W66" s="7">
        <v>45820</v>
      </c>
      <c r="Y66" s="7">
        <v>45820</v>
      </c>
      <c r="Z66" s="2">
        <v>5.52</v>
      </c>
      <c r="AA66" s="36">
        <f t="shared" si="0"/>
        <v>5.5199999999999999E-2</v>
      </c>
      <c r="AB66" s="7">
        <v>45820</v>
      </c>
      <c r="AC66" s="7"/>
      <c r="AD66" s="7">
        <v>45820</v>
      </c>
      <c r="AE66" s="2">
        <v>4.3600000000000003</v>
      </c>
      <c r="AF66" s="5">
        <f t="shared" si="1"/>
        <v>4.36E-2</v>
      </c>
      <c r="AG66" s="7">
        <v>45820</v>
      </c>
      <c r="AH66" s="7"/>
      <c r="AI66" s="7">
        <v>45820</v>
      </c>
      <c r="AJ66" s="8">
        <f t="shared" si="10"/>
        <v>1.1599999999999999E-2</v>
      </c>
      <c r="AK66" s="7">
        <v>45820</v>
      </c>
      <c r="AN66">
        <v>5.52</v>
      </c>
      <c r="AO66" s="8">
        <f t="shared" si="2"/>
        <v>5.5199999999999999E-2</v>
      </c>
      <c r="AP66" s="17" t="s">
        <v>3744</v>
      </c>
      <c r="AR66">
        <v>2.02</v>
      </c>
      <c r="AS66" s="8">
        <f t="shared" si="3"/>
        <v>2.0199999999999999E-2</v>
      </c>
      <c r="AT66" s="15" t="s">
        <v>3744</v>
      </c>
      <c r="AU66" s="15"/>
      <c r="AV66" s="8">
        <f t="shared" si="4"/>
        <v>3.5000000000000003E-2</v>
      </c>
      <c r="AW66" s="15" t="s">
        <v>3744</v>
      </c>
      <c r="AY66" s="15" t="s">
        <v>3744</v>
      </c>
      <c r="AZ66" s="8">
        <f t="shared" si="73"/>
        <v>4.07E-2</v>
      </c>
      <c r="BA66" s="15" t="s">
        <v>3744</v>
      </c>
      <c r="BB66">
        <v>4.07</v>
      </c>
      <c r="BD66" s="8">
        <f t="shared" si="11"/>
        <v>1.4499999999999999E-2</v>
      </c>
      <c r="BE66" s="15" t="s">
        <v>3744</v>
      </c>
      <c r="EF66" s="45" t="s">
        <v>4012</v>
      </c>
      <c r="EG66" s="25">
        <v>5.3823333333333341E-2</v>
      </c>
      <c r="EH66" s="10">
        <v>5.6860000000000015E-2</v>
      </c>
      <c r="EI66" s="10">
        <v>3.5000000000000003E-2</v>
      </c>
      <c r="EJ66" s="10">
        <v>3.8856666666666664E-2</v>
      </c>
      <c r="EK66" s="10">
        <v>4.3040000000000002E-2</v>
      </c>
      <c r="EL66" s="10">
        <v>5.1999999999999998E-3</v>
      </c>
      <c r="EM66" s="10">
        <v>1.4966666666666666E-2</v>
      </c>
      <c r="EN66" s="10">
        <v>1.3820000000000002E-2</v>
      </c>
      <c r="EO66" s="39">
        <v>2.9800000000000004E-2</v>
      </c>
    </row>
    <row r="67" spans="11:145">
      <c r="K67" s="7">
        <v>45821</v>
      </c>
      <c r="L67" s="2">
        <v>5.16</v>
      </c>
      <c r="M67" s="5">
        <f t="shared" si="22"/>
        <v>5.16E-2</v>
      </c>
      <c r="N67" s="7">
        <v>45821</v>
      </c>
      <c r="P67" s="7">
        <v>45821</v>
      </c>
      <c r="Q67" s="2">
        <v>4.05</v>
      </c>
      <c r="R67" s="5">
        <f t="shared" si="8"/>
        <v>4.0500000000000001E-2</v>
      </c>
      <c r="S67" s="7">
        <v>45821</v>
      </c>
      <c r="T67" s="7"/>
      <c r="U67" s="7">
        <v>45821</v>
      </c>
      <c r="V67" s="8">
        <f t="shared" si="9"/>
        <v>1.1099999999999999E-2</v>
      </c>
      <c r="W67" s="7">
        <v>45821</v>
      </c>
      <c r="Y67" s="7">
        <v>45821</v>
      </c>
      <c r="Z67" s="2">
        <v>5.41</v>
      </c>
      <c r="AA67" s="36">
        <f t="shared" si="0"/>
        <v>5.4100000000000002E-2</v>
      </c>
      <c r="AB67" s="7">
        <v>45821</v>
      </c>
      <c r="AC67" s="7"/>
      <c r="AD67" s="7">
        <v>45821</v>
      </c>
      <c r="AE67" s="2">
        <v>4.3</v>
      </c>
      <c r="AF67" s="5">
        <f t="shared" si="1"/>
        <v>4.2999999999999997E-2</v>
      </c>
      <c r="AG67" s="7">
        <v>45821</v>
      </c>
      <c r="AH67" s="7"/>
      <c r="AI67" s="7">
        <v>45821</v>
      </c>
      <c r="AJ67" s="8">
        <f t="shared" si="10"/>
        <v>1.1100000000000006E-2</v>
      </c>
      <c r="AK67" s="7">
        <v>45821</v>
      </c>
      <c r="AN67">
        <v>5.62</v>
      </c>
      <c r="AO67" s="8">
        <f t="shared" si="2"/>
        <v>5.62E-2</v>
      </c>
      <c r="AP67" s="17" t="s">
        <v>3745</v>
      </c>
      <c r="AR67">
        <v>2.0299999999999998</v>
      </c>
      <c r="AS67" s="8">
        <f t="shared" si="3"/>
        <v>2.0299999999999999E-2</v>
      </c>
      <c r="AT67" s="15" t="s">
        <v>3745</v>
      </c>
      <c r="AU67" s="15"/>
      <c r="AV67" s="8">
        <f t="shared" si="4"/>
        <v>3.5900000000000001E-2</v>
      </c>
      <c r="AW67" s="15" t="s">
        <v>3745</v>
      </c>
      <c r="AY67" s="15" t="s">
        <v>3745</v>
      </c>
      <c r="AZ67" s="8">
        <f t="shared" si="73"/>
        <v>4.2000000000000003E-2</v>
      </c>
      <c r="BA67" s="15" t="s">
        <v>3745</v>
      </c>
      <c r="BB67">
        <v>4.2</v>
      </c>
      <c r="BD67" s="8">
        <f t="shared" si="11"/>
        <v>1.4199999999999997E-2</v>
      </c>
      <c r="BE67" s="15" t="s">
        <v>3745</v>
      </c>
      <c r="EF67" t="s">
        <v>4029</v>
      </c>
      <c r="EG67" s="25">
        <f>EG68-EG66</f>
        <v>-7.3459139784946351E-3</v>
      </c>
      <c r="EH67" s="10">
        <f t="shared" ref="EH67:EO67" si="118">EH68-EH66</f>
        <v>-8.9535483870967839E-3</v>
      </c>
      <c r="EI67" s="10">
        <f t="shared" si="118"/>
        <v>6.999999999999923E-4</v>
      </c>
      <c r="EJ67" s="10">
        <f t="shared" si="118"/>
        <v>-6.9986021505376236E-3</v>
      </c>
      <c r="EK67" s="10">
        <f t="shared" si="118"/>
        <v>-9.523870967741932E-3</v>
      </c>
      <c r="EL67" s="10">
        <f t="shared" si="118"/>
        <v>0</v>
      </c>
      <c r="EM67" s="10">
        <f t="shared" si="118"/>
        <v>-3.4731182795699235E-4</v>
      </c>
      <c r="EN67" s="10">
        <f t="shared" si="118"/>
        <v>5.7032258064515853E-4</v>
      </c>
      <c r="EO67" s="39">
        <f t="shared" si="118"/>
        <v>6.999999999999923E-4</v>
      </c>
    </row>
    <row r="68" spans="11:145">
      <c r="K68" s="7">
        <v>45822</v>
      </c>
      <c r="L68" s="2">
        <v>4.5999999999999996</v>
      </c>
      <c r="M68" s="5">
        <f t="shared" si="22"/>
        <v>4.5999999999999999E-2</v>
      </c>
      <c r="N68" s="7">
        <v>45822</v>
      </c>
      <c r="P68" s="7">
        <v>45822</v>
      </c>
      <c r="Q68" s="2">
        <v>3.53</v>
      </c>
      <c r="R68" s="5">
        <f t="shared" si="8"/>
        <v>3.5299999999999998E-2</v>
      </c>
      <c r="S68" s="7">
        <v>45822</v>
      </c>
      <c r="T68" s="7"/>
      <c r="U68" s="7">
        <v>45822</v>
      </c>
      <c r="V68" s="8">
        <f t="shared" si="9"/>
        <v>1.0700000000000001E-2</v>
      </c>
      <c r="W68" s="7">
        <v>45822</v>
      </c>
      <c r="Y68" s="7">
        <v>45822</v>
      </c>
      <c r="Z68" s="2">
        <v>5.61</v>
      </c>
      <c r="AA68" s="36">
        <f t="shared" si="0"/>
        <v>5.6100000000000004E-2</v>
      </c>
      <c r="AB68" s="7">
        <v>45822</v>
      </c>
      <c r="AC68" s="7"/>
      <c r="AD68" s="7">
        <v>45822</v>
      </c>
      <c r="AE68" s="2">
        <v>4.5999999999999996</v>
      </c>
      <c r="AF68" s="5">
        <f t="shared" si="1"/>
        <v>4.5999999999999999E-2</v>
      </c>
      <c r="AG68" s="7">
        <v>45822</v>
      </c>
      <c r="AH68" s="7"/>
      <c r="AI68" s="7">
        <v>45822</v>
      </c>
      <c r="AJ68" s="8">
        <f t="shared" si="10"/>
        <v>1.0100000000000005E-2</v>
      </c>
      <c r="AK68" s="7">
        <v>45822</v>
      </c>
      <c r="AN68">
        <v>5.71</v>
      </c>
      <c r="AO68" s="8">
        <f t="shared" si="2"/>
        <v>5.7099999999999998E-2</v>
      </c>
      <c r="AP68" s="17" t="s">
        <v>3746</v>
      </c>
      <c r="AR68">
        <v>2.06</v>
      </c>
      <c r="AS68" s="8">
        <f t="shared" si="3"/>
        <v>2.06E-2</v>
      </c>
      <c r="AT68" s="15" t="s">
        <v>3746</v>
      </c>
      <c r="AU68" s="15"/>
      <c r="AV68" s="8">
        <f t="shared" si="4"/>
        <v>3.6499999999999998E-2</v>
      </c>
      <c r="AW68" s="15" t="s">
        <v>3746</v>
      </c>
      <c r="AY68" s="15" t="s">
        <v>3746</v>
      </c>
      <c r="AZ68" s="8">
        <f t="shared" si="73"/>
        <v>4.2699999999999995E-2</v>
      </c>
      <c r="BA68" s="15" t="s">
        <v>3746</v>
      </c>
      <c r="BB68">
        <v>4.2699999999999996</v>
      </c>
      <c r="BD68" s="8">
        <f t="shared" si="11"/>
        <v>1.4400000000000003E-2</v>
      </c>
      <c r="BE68" s="15" t="s">
        <v>3746</v>
      </c>
      <c r="EF68" s="45" t="s">
        <v>4013</v>
      </c>
      <c r="EG68" s="25">
        <v>4.6477419354838706E-2</v>
      </c>
      <c r="EH68" s="10">
        <v>4.7906451612903231E-2</v>
      </c>
      <c r="EI68" s="10">
        <v>3.5699999999999996E-2</v>
      </c>
      <c r="EJ68" s="10">
        <v>3.1858064516129041E-2</v>
      </c>
      <c r="EK68" s="10">
        <v>3.351612903225807E-2</v>
      </c>
      <c r="EL68" s="10">
        <v>5.1999999999999998E-3</v>
      </c>
      <c r="EM68" s="10">
        <v>1.4619354838709674E-2</v>
      </c>
      <c r="EN68" s="10">
        <v>1.4390322580645161E-2</v>
      </c>
      <c r="EO68" s="39">
        <v>3.0499999999999996E-2</v>
      </c>
    </row>
    <row r="69" spans="11:145">
      <c r="K69" s="7">
        <v>45823</v>
      </c>
      <c r="L69" s="2">
        <v>5.47</v>
      </c>
      <c r="M69" s="5">
        <f t="shared" si="22"/>
        <v>5.4699999999999999E-2</v>
      </c>
      <c r="N69" s="7">
        <v>45823</v>
      </c>
      <c r="P69" s="7">
        <v>45823</v>
      </c>
      <c r="Q69" s="2">
        <v>4.18</v>
      </c>
      <c r="R69" s="5">
        <f t="shared" si="8"/>
        <v>4.1799999999999997E-2</v>
      </c>
      <c r="S69" s="7">
        <v>45823</v>
      </c>
      <c r="T69" s="7"/>
      <c r="U69" s="7">
        <v>45823</v>
      </c>
      <c r="V69" s="8">
        <f t="shared" ref="V69:V132" si="119">M69-R69</f>
        <v>1.2900000000000002E-2</v>
      </c>
      <c r="W69" s="7">
        <v>45823</v>
      </c>
      <c r="Y69" s="7">
        <v>45823</v>
      </c>
      <c r="Z69" s="2">
        <v>6.32</v>
      </c>
      <c r="AA69" s="36">
        <f t="shared" ref="AA69:AA132" si="120">Z69/100</f>
        <v>6.3200000000000006E-2</v>
      </c>
      <c r="AB69" s="7">
        <v>45823</v>
      </c>
      <c r="AC69" s="7"/>
      <c r="AD69" s="7">
        <v>45823</v>
      </c>
      <c r="AE69" s="2">
        <v>5.2</v>
      </c>
      <c r="AF69" s="5">
        <f t="shared" ref="AF69:AF132" si="121">AE69/100</f>
        <v>5.2000000000000005E-2</v>
      </c>
      <c r="AG69" s="7">
        <v>45823</v>
      </c>
      <c r="AH69" s="7"/>
      <c r="AI69" s="7">
        <v>45823</v>
      </c>
      <c r="AJ69" s="8">
        <f t="shared" si="10"/>
        <v>1.1200000000000002E-2</v>
      </c>
      <c r="AK69" s="7">
        <v>45823</v>
      </c>
      <c r="AN69">
        <v>5.72</v>
      </c>
      <c r="AO69" s="8">
        <f t="shared" ref="AO69:AO132" si="122">AN69/100</f>
        <v>5.7200000000000001E-2</v>
      </c>
      <c r="AP69" s="17" t="s">
        <v>3747</v>
      </c>
      <c r="AR69">
        <v>2.08</v>
      </c>
      <c r="AS69" s="8">
        <f t="shared" ref="AS69:AS132" si="123">AR69/100</f>
        <v>2.0799999999999999E-2</v>
      </c>
      <c r="AT69" s="15" t="s">
        <v>3747</v>
      </c>
      <c r="AU69" s="15"/>
      <c r="AV69" s="8">
        <f t="shared" ref="AV69:AV132" si="124">AO69-AS69</f>
        <v>3.6400000000000002E-2</v>
      </c>
      <c r="AW69" s="15" t="s">
        <v>3747</v>
      </c>
      <c r="AY69" s="15" t="s">
        <v>3747</v>
      </c>
      <c r="AZ69" s="8">
        <f t="shared" si="73"/>
        <v>4.2599999999999999E-2</v>
      </c>
      <c r="BA69" s="15" t="s">
        <v>3747</v>
      </c>
      <c r="BB69">
        <v>4.26</v>
      </c>
      <c r="BD69" s="8">
        <f t="shared" si="11"/>
        <v>1.4600000000000002E-2</v>
      </c>
      <c r="BE69" s="15" t="s">
        <v>3747</v>
      </c>
      <c r="EF69" t="s">
        <v>4029</v>
      </c>
      <c r="EG69" s="25">
        <f>EG70-EG68</f>
        <v>-3.7903225806451626E-3</v>
      </c>
      <c r="EH69" s="10">
        <f t="shared" ref="EH69:EO69" si="125">EH70-EH68</f>
        <v>3.3870967741935626E-4</v>
      </c>
      <c r="EI69" s="10">
        <f t="shared" si="125"/>
        <v>0</v>
      </c>
      <c r="EJ69" s="10">
        <f t="shared" si="125"/>
        <v>-3.0000000000000131E-3</v>
      </c>
      <c r="EK69" s="10">
        <f t="shared" si="125"/>
        <v>3.1258064516129017E-3</v>
      </c>
      <c r="EL69" s="10">
        <f t="shared" si="125"/>
        <v>0</v>
      </c>
      <c r="EM69" s="10">
        <f t="shared" si="125"/>
        <v>-7.9032258064515824E-4</v>
      </c>
      <c r="EN69" s="10">
        <f t="shared" si="125"/>
        <v>-2.7870967741935454E-3</v>
      </c>
      <c r="EO69" s="39">
        <f t="shared" si="125"/>
        <v>0</v>
      </c>
    </row>
    <row r="70" spans="11:145">
      <c r="K70" s="7">
        <v>45824</v>
      </c>
      <c r="L70" s="2">
        <v>5.12</v>
      </c>
      <c r="M70" s="5">
        <f t="shared" si="22"/>
        <v>5.1200000000000002E-2</v>
      </c>
      <c r="N70" s="7">
        <v>45824</v>
      </c>
      <c r="P70" s="7">
        <v>45824</v>
      </c>
      <c r="Q70" s="2">
        <v>3.81</v>
      </c>
      <c r="R70" s="5">
        <f t="shared" ref="R70:R133" si="126">Q70/100</f>
        <v>3.8100000000000002E-2</v>
      </c>
      <c r="S70" s="7">
        <v>45824</v>
      </c>
      <c r="T70" s="7"/>
      <c r="U70" s="7">
        <v>45824</v>
      </c>
      <c r="V70" s="8">
        <f t="shared" si="119"/>
        <v>1.3100000000000001E-2</v>
      </c>
      <c r="W70" s="7">
        <v>45824</v>
      </c>
      <c r="Y70" s="7">
        <v>45824</v>
      </c>
      <c r="Z70" s="2">
        <v>6.12</v>
      </c>
      <c r="AA70" s="36">
        <f t="shared" si="120"/>
        <v>6.1200000000000004E-2</v>
      </c>
      <c r="AB70" s="7">
        <v>45824</v>
      </c>
      <c r="AC70" s="7"/>
      <c r="AD70" s="7">
        <v>45824</v>
      </c>
      <c r="AE70" s="2">
        <v>5.04</v>
      </c>
      <c r="AF70" s="5">
        <f t="shared" si="121"/>
        <v>5.04E-2</v>
      </c>
      <c r="AG70" s="7">
        <v>45824</v>
      </c>
      <c r="AH70" s="7"/>
      <c r="AI70" s="7">
        <v>45824</v>
      </c>
      <c r="AJ70" s="8">
        <f t="shared" ref="AJ70:AJ133" si="127">AA70-AF70</f>
        <v>1.0800000000000004E-2</v>
      </c>
      <c r="AK70" s="7">
        <v>45824</v>
      </c>
      <c r="AN70">
        <v>5.8</v>
      </c>
      <c r="AO70" s="8">
        <f t="shared" si="122"/>
        <v>5.7999999999999996E-2</v>
      </c>
      <c r="AP70" s="17" t="s">
        <v>3748</v>
      </c>
      <c r="AR70">
        <v>2.06</v>
      </c>
      <c r="AS70" s="8">
        <f t="shared" si="123"/>
        <v>2.06E-2</v>
      </c>
      <c r="AT70" s="15" t="s">
        <v>3748</v>
      </c>
      <c r="AU70" s="15"/>
      <c r="AV70" s="8">
        <f t="shared" si="124"/>
        <v>3.7399999999999996E-2</v>
      </c>
      <c r="AW70" s="15" t="s">
        <v>3748</v>
      </c>
      <c r="AY70" s="15" t="s">
        <v>3748</v>
      </c>
      <c r="AZ70" s="8">
        <f t="shared" si="73"/>
        <v>4.36E-2</v>
      </c>
      <c r="BA70" s="15" t="s">
        <v>3748</v>
      </c>
      <c r="BB70">
        <v>4.3600000000000003</v>
      </c>
      <c r="BD70" s="8">
        <f t="shared" ref="BD70:BD133" si="128">AO70-AZ70</f>
        <v>1.4399999999999996E-2</v>
      </c>
      <c r="BE70" s="15" t="s">
        <v>3748</v>
      </c>
      <c r="EF70" s="45" t="s">
        <v>4014</v>
      </c>
      <c r="EG70" s="25">
        <v>4.2687096774193543E-2</v>
      </c>
      <c r="EH70" s="10">
        <v>4.8245161290322587E-2</v>
      </c>
      <c r="EI70" s="10">
        <v>3.5699999999999996E-2</v>
      </c>
      <c r="EJ70" s="10">
        <v>2.8858064516129028E-2</v>
      </c>
      <c r="EK70" s="10">
        <v>3.6641935483870972E-2</v>
      </c>
      <c r="EL70" s="10">
        <v>5.1999999999999998E-3</v>
      </c>
      <c r="EM70" s="10">
        <v>1.3829032258064516E-2</v>
      </c>
      <c r="EN70" s="10">
        <v>1.1603225806451616E-2</v>
      </c>
      <c r="EO70" s="39">
        <v>3.0499999999999996E-2</v>
      </c>
    </row>
    <row r="71" spans="11:145">
      <c r="K71" s="7">
        <v>45825</v>
      </c>
      <c r="L71" s="2">
        <v>5.14</v>
      </c>
      <c r="M71" s="5">
        <f t="shared" ref="M71:M134" si="129">L71/100</f>
        <v>5.1399999999999994E-2</v>
      </c>
      <c r="N71" s="7">
        <v>45825</v>
      </c>
      <c r="P71" s="7">
        <v>45825</v>
      </c>
      <c r="Q71" s="2">
        <v>3.83</v>
      </c>
      <c r="R71" s="5">
        <f t="shared" si="126"/>
        <v>3.8300000000000001E-2</v>
      </c>
      <c r="S71" s="7">
        <v>45825</v>
      </c>
      <c r="T71" s="7"/>
      <c r="U71" s="7">
        <v>45825</v>
      </c>
      <c r="V71" s="8">
        <f t="shared" si="119"/>
        <v>1.3099999999999994E-2</v>
      </c>
      <c r="W71" s="7">
        <v>45825</v>
      </c>
      <c r="Y71" s="7">
        <v>45825</v>
      </c>
      <c r="Z71" s="2">
        <v>6.15</v>
      </c>
      <c r="AA71" s="36">
        <f t="shared" si="120"/>
        <v>6.1500000000000006E-2</v>
      </c>
      <c r="AB71" s="7">
        <v>45825</v>
      </c>
      <c r="AC71" s="7"/>
      <c r="AD71" s="7">
        <v>45825</v>
      </c>
      <c r="AE71" s="2">
        <v>5.07</v>
      </c>
      <c r="AF71" s="5">
        <f t="shared" si="121"/>
        <v>5.0700000000000002E-2</v>
      </c>
      <c r="AG71" s="7">
        <v>45825</v>
      </c>
      <c r="AH71" s="7"/>
      <c r="AI71" s="7">
        <v>45825</v>
      </c>
      <c r="AJ71" s="8">
        <f t="shared" si="127"/>
        <v>1.0800000000000004E-2</v>
      </c>
      <c r="AK71" s="7">
        <v>45825</v>
      </c>
      <c r="AN71">
        <v>5.89</v>
      </c>
      <c r="AO71" s="8">
        <f t="shared" si="122"/>
        <v>5.8899999999999994E-2</v>
      </c>
      <c r="AP71" s="17" t="s">
        <v>3749</v>
      </c>
      <c r="AR71">
        <v>2.14</v>
      </c>
      <c r="AS71" s="8">
        <f t="shared" si="123"/>
        <v>2.1400000000000002E-2</v>
      </c>
      <c r="AT71" s="15" t="s">
        <v>3749</v>
      </c>
      <c r="AU71" s="15"/>
      <c r="AV71" s="8">
        <f t="shared" si="124"/>
        <v>3.7499999999999992E-2</v>
      </c>
      <c r="AW71" s="15" t="s">
        <v>3749</v>
      </c>
      <c r="AY71" s="15" t="s">
        <v>3749</v>
      </c>
      <c r="AZ71" s="8">
        <f t="shared" si="73"/>
        <v>4.4699999999999997E-2</v>
      </c>
      <c r="BA71" s="15" t="s">
        <v>3749</v>
      </c>
      <c r="BB71">
        <v>4.47</v>
      </c>
      <c r="BD71" s="8">
        <f t="shared" si="128"/>
        <v>1.4199999999999997E-2</v>
      </c>
      <c r="BE71" s="15" t="s">
        <v>3749</v>
      </c>
      <c r="EF71" t="s">
        <v>4029</v>
      </c>
      <c r="EG71" s="25">
        <f>EG72-EG70</f>
        <v>-6.9835253456221116E-3</v>
      </c>
      <c r="EH71" s="10">
        <f t="shared" ref="EH71:EO71" si="130">EH72-EH70</f>
        <v>-7.952304147465436E-3</v>
      </c>
      <c r="EI71" s="10">
        <f t="shared" si="130"/>
        <v>-5.9999999999999637E-4</v>
      </c>
      <c r="EJ71" s="10">
        <f t="shared" si="130"/>
        <v>-8.1902073732718836E-3</v>
      </c>
      <c r="EK71" s="10">
        <f t="shared" si="130"/>
        <v>-1.0263364055299543E-2</v>
      </c>
      <c r="EL71" s="10">
        <f t="shared" si="130"/>
        <v>0</v>
      </c>
      <c r="EM71" s="10">
        <f t="shared" si="130"/>
        <v>1.2066820276497719E-3</v>
      </c>
      <c r="EN71" s="10">
        <f t="shared" si="130"/>
        <v>2.3110599078340986E-3</v>
      </c>
      <c r="EO71" s="39">
        <f t="shared" si="130"/>
        <v>-5.9999999999999637E-4</v>
      </c>
    </row>
    <row r="72" spans="11:145">
      <c r="K72" s="7">
        <v>45826</v>
      </c>
      <c r="L72" s="2">
        <v>4.76</v>
      </c>
      <c r="M72" s="5">
        <f t="shared" si="129"/>
        <v>4.7599999999999996E-2</v>
      </c>
      <c r="N72" s="7">
        <v>45826</v>
      </c>
      <c r="P72" s="7">
        <v>45826</v>
      </c>
      <c r="Q72" s="2">
        <v>3.39</v>
      </c>
      <c r="R72" s="5">
        <f t="shared" si="126"/>
        <v>3.39E-2</v>
      </c>
      <c r="S72" s="7">
        <v>45826</v>
      </c>
      <c r="T72" s="7"/>
      <c r="U72" s="7">
        <v>45826</v>
      </c>
      <c r="V72" s="8">
        <f t="shared" si="119"/>
        <v>1.3699999999999997E-2</v>
      </c>
      <c r="W72" s="7">
        <v>45826</v>
      </c>
      <c r="Y72" s="7">
        <v>45826</v>
      </c>
      <c r="Z72" s="2">
        <v>4.68</v>
      </c>
      <c r="AA72" s="36">
        <f t="shared" si="120"/>
        <v>4.6799999999999994E-2</v>
      </c>
      <c r="AB72" s="7">
        <v>45826</v>
      </c>
      <c r="AC72" s="7"/>
      <c r="AD72" s="7">
        <v>45826</v>
      </c>
      <c r="AE72" s="2">
        <v>3.43</v>
      </c>
      <c r="AF72" s="5">
        <f t="shared" si="121"/>
        <v>3.4300000000000004E-2</v>
      </c>
      <c r="AG72" s="7">
        <v>45826</v>
      </c>
      <c r="AH72" s="7"/>
      <c r="AI72" s="7">
        <v>45826</v>
      </c>
      <c r="AJ72" s="8">
        <f t="shared" si="127"/>
        <v>1.249999999999999E-2</v>
      </c>
      <c r="AK72" s="7">
        <v>45826</v>
      </c>
      <c r="AN72">
        <v>5.88</v>
      </c>
      <c r="AO72" s="8">
        <f t="shared" si="122"/>
        <v>5.8799999999999998E-2</v>
      </c>
      <c r="AP72" s="17" t="s">
        <v>3750</v>
      </c>
      <c r="AR72">
        <v>2.17</v>
      </c>
      <c r="AS72" s="8">
        <f t="shared" si="123"/>
        <v>2.1700000000000001E-2</v>
      </c>
      <c r="AT72" s="15" t="s">
        <v>3750</v>
      </c>
      <c r="AU72" s="15"/>
      <c r="AV72" s="8">
        <f t="shared" si="124"/>
        <v>3.7099999999999994E-2</v>
      </c>
      <c r="AW72" s="15" t="s">
        <v>3750</v>
      </c>
      <c r="AY72" s="15" t="s">
        <v>3750</v>
      </c>
      <c r="AZ72" s="8">
        <f t="shared" si="73"/>
        <v>4.4600000000000001E-2</v>
      </c>
      <c r="BA72" s="15" t="s">
        <v>3750</v>
      </c>
      <c r="BB72">
        <v>4.46</v>
      </c>
      <c r="BD72" s="8">
        <f t="shared" si="128"/>
        <v>1.4199999999999997E-2</v>
      </c>
      <c r="BE72" s="15" t="s">
        <v>3750</v>
      </c>
      <c r="EF72" s="45" t="s">
        <v>4015</v>
      </c>
      <c r="EG72" s="25">
        <v>3.5703571428571432E-2</v>
      </c>
      <c r="EH72" s="10">
        <v>4.0292857142857151E-2</v>
      </c>
      <c r="EI72" s="10">
        <v>3.5099999999999999E-2</v>
      </c>
      <c r="EJ72" s="10">
        <v>2.0667857142857144E-2</v>
      </c>
      <c r="EK72" s="10">
        <v>2.6378571428571428E-2</v>
      </c>
      <c r="EL72" s="10">
        <v>5.1999999999999998E-3</v>
      </c>
      <c r="EM72" s="10">
        <v>1.5035714285714288E-2</v>
      </c>
      <c r="EN72" s="10">
        <v>1.3914285714285714E-2</v>
      </c>
      <c r="EO72" s="39">
        <v>2.9899999999999999E-2</v>
      </c>
    </row>
    <row r="73" spans="11:145">
      <c r="K73" s="7">
        <v>45827</v>
      </c>
      <c r="L73" s="2">
        <v>4.76</v>
      </c>
      <c r="M73" s="5">
        <f t="shared" si="129"/>
        <v>4.7599999999999996E-2</v>
      </c>
      <c r="N73" s="7">
        <v>45827</v>
      </c>
      <c r="P73" s="7">
        <v>45827</v>
      </c>
      <c r="Q73" s="2">
        <v>3.29</v>
      </c>
      <c r="R73" s="5">
        <f t="shared" si="126"/>
        <v>3.2899999999999999E-2</v>
      </c>
      <c r="S73" s="7">
        <v>45827</v>
      </c>
      <c r="T73" s="7"/>
      <c r="U73" s="7">
        <v>45827</v>
      </c>
      <c r="V73" s="8">
        <f t="shared" si="119"/>
        <v>1.4699999999999998E-2</v>
      </c>
      <c r="W73" s="7">
        <v>45827</v>
      </c>
      <c r="Y73" s="7">
        <v>45827</v>
      </c>
      <c r="Z73" s="2">
        <v>4.83</v>
      </c>
      <c r="AA73" s="36">
        <f t="shared" si="120"/>
        <v>4.8300000000000003E-2</v>
      </c>
      <c r="AB73" s="7">
        <v>45827</v>
      </c>
      <c r="AC73" s="7"/>
      <c r="AD73" s="7">
        <v>45827</v>
      </c>
      <c r="AE73" s="2">
        <v>3.34</v>
      </c>
      <c r="AF73" s="5">
        <f t="shared" si="121"/>
        <v>3.3399999999999999E-2</v>
      </c>
      <c r="AG73" s="7">
        <v>45827</v>
      </c>
      <c r="AH73" s="7"/>
      <c r="AI73" s="7">
        <v>45827</v>
      </c>
      <c r="AJ73" s="8">
        <f t="shared" si="127"/>
        <v>1.4900000000000004E-2</v>
      </c>
      <c r="AK73" s="7">
        <v>45827</v>
      </c>
      <c r="AN73">
        <v>6.03</v>
      </c>
      <c r="AO73" s="8">
        <f t="shared" si="122"/>
        <v>6.0299999999999999E-2</v>
      </c>
      <c r="AP73" s="17" t="s">
        <v>3751</v>
      </c>
      <c r="AR73">
        <v>2.2000000000000002</v>
      </c>
      <c r="AS73" s="8">
        <f t="shared" si="123"/>
        <v>2.2000000000000002E-2</v>
      </c>
      <c r="AT73" s="15" t="s">
        <v>3751</v>
      </c>
      <c r="AU73" s="15"/>
      <c r="AV73" s="8">
        <f t="shared" si="124"/>
        <v>3.8300000000000001E-2</v>
      </c>
      <c r="AW73" s="15" t="s">
        <v>3751</v>
      </c>
      <c r="AY73" s="15" t="s">
        <v>3751</v>
      </c>
      <c r="AZ73" s="8">
        <f t="shared" si="73"/>
        <v>4.5199999999999997E-2</v>
      </c>
      <c r="BA73" s="15" t="s">
        <v>3751</v>
      </c>
      <c r="BB73">
        <v>4.5199999999999996</v>
      </c>
      <c r="BD73" s="8">
        <f t="shared" si="128"/>
        <v>1.5100000000000002E-2</v>
      </c>
      <c r="BE73" s="15" t="s">
        <v>3751</v>
      </c>
      <c r="EF73" t="s">
        <v>4029</v>
      </c>
      <c r="EG73" s="25">
        <f>EG74-EG72</f>
        <v>-4.1616359447004606E-3</v>
      </c>
      <c r="EH73" s="10">
        <f t="shared" ref="EH73:EN73" si="131">EH74-EH72</f>
        <v>-8.1089861751152195E-3</v>
      </c>
      <c r="EI73" s="10"/>
      <c r="EJ73" s="10">
        <f t="shared" si="131"/>
        <v>-1.654953917050693E-3</v>
      </c>
      <c r="EK73" s="10">
        <f t="shared" si="131"/>
        <v>-6.6011520737327169E-3</v>
      </c>
      <c r="EL73" s="10"/>
      <c r="EM73" s="10">
        <f t="shared" si="131"/>
        <v>-2.5066820276497728E-3</v>
      </c>
      <c r="EN73" s="10">
        <f t="shared" si="131"/>
        <v>-1.5529953917050691E-3</v>
      </c>
      <c r="EO73" s="39"/>
    </row>
    <row r="74" spans="11:145" ht="17" thickBot="1">
      <c r="K74" s="7">
        <v>45828</v>
      </c>
      <c r="L74" s="2">
        <v>4.62</v>
      </c>
      <c r="M74" s="5">
        <f t="shared" si="129"/>
        <v>4.6199999999999998E-2</v>
      </c>
      <c r="N74" s="7">
        <v>45828</v>
      </c>
      <c r="P74" s="7">
        <v>45828</v>
      </c>
      <c r="Q74" s="2">
        <v>3.18</v>
      </c>
      <c r="R74" s="5">
        <f t="shared" si="126"/>
        <v>3.1800000000000002E-2</v>
      </c>
      <c r="S74" s="7">
        <v>45828</v>
      </c>
      <c r="T74" s="7"/>
      <c r="U74" s="7">
        <v>45828</v>
      </c>
      <c r="V74" s="8">
        <f t="shared" si="119"/>
        <v>1.4399999999999996E-2</v>
      </c>
      <c r="W74" s="7">
        <v>45828</v>
      </c>
      <c r="Y74" s="7">
        <v>45828</v>
      </c>
      <c r="Z74" s="2">
        <v>4.72</v>
      </c>
      <c r="AA74" s="36">
        <f t="shared" si="120"/>
        <v>4.7199999999999999E-2</v>
      </c>
      <c r="AB74" s="7">
        <v>45828</v>
      </c>
      <c r="AC74" s="7"/>
      <c r="AD74" s="7">
        <v>45828</v>
      </c>
      <c r="AE74" s="2">
        <v>3.33</v>
      </c>
      <c r="AF74" s="5">
        <f t="shared" si="121"/>
        <v>3.3300000000000003E-2</v>
      </c>
      <c r="AG74" s="7">
        <v>45828</v>
      </c>
      <c r="AH74" s="7"/>
      <c r="AI74" s="7">
        <v>45828</v>
      </c>
      <c r="AJ74" s="8">
        <f t="shared" si="127"/>
        <v>1.3899999999999996E-2</v>
      </c>
      <c r="AK74" s="7">
        <v>45828</v>
      </c>
      <c r="AN74">
        <v>6.01</v>
      </c>
      <c r="AO74" s="8">
        <f t="shared" si="122"/>
        <v>6.0100000000000001E-2</v>
      </c>
      <c r="AP74" s="17" t="s">
        <v>3752</v>
      </c>
      <c r="AR74">
        <v>2.2000000000000002</v>
      </c>
      <c r="AS74" s="8">
        <f t="shared" si="123"/>
        <v>2.2000000000000002E-2</v>
      </c>
      <c r="AT74" s="15" t="s">
        <v>3752</v>
      </c>
      <c r="AU74" s="15"/>
      <c r="AV74" s="8">
        <f t="shared" si="124"/>
        <v>3.8099999999999995E-2</v>
      </c>
      <c r="AW74" s="15" t="s">
        <v>3752</v>
      </c>
      <c r="AY74" s="15" t="s">
        <v>3752</v>
      </c>
      <c r="AZ74" s="8">
        <f t="shared" si="73"/>
        <v>4.2599999999999999E-2</v>
      </c>
      <c r="BA74" s="15" t="s">
        <v>3752</v>
      </c>
      <c r="BB74">
        <v>4.26</v>
      </c>
      <c r="BD74" s="8">
        <f t="shared" si="128"/>
        <v>1.7500000000000002E-2</v>
      </c>
      <c r="BE74" s="15" t="s">
        <v>3752</v>
      </c>
      <c r="EF74" s="45" t="s">
        <v>4016</v>
      </c>
      <c r="EG74" s="29">
        <v>3.1541935483870971E-2</v>
      </c>
      <c r="EH74" s="40">
        <v>3.2183870967741932E-2</v>
      </c>
      <c r="EI74" s="40"/>
      <c r="EJ74" s="40">
        <v>1.9012903225806451E-2</v>
      </c>
      <c r="EK74" s="40">
        <v>1.9777419354838711E-2</v>
      </c>
      <c r="EL74" s="46"/>
      <c r="EM74" s="40">
        <v>1.2529032258064515E-2</v>
      </c>
      <c r="EN74" s="40">
        <v>1.2361290322580645E-2</v>
      </c>
      <c r="EO74" s="44"/>
    </row>
    <row r="75" spans="11:145">
      <c r="K75" s="7">
        <v>45829</v>
      </c>
      <c r="L75" s="2">
        <v>5.2</v>
      </c>
      <c r="M75" s="5">
        <f t="shared" si="129"/>
        <v>5.2000000000000005E-2</v>
      </c>
      <c r="N75" s="7">
        <v>45829</v>
      </c>
      <c r="P75" s="7">
        <v>45829</v>
      </c>
      <c r="Q75" s="2">
        <v>3.59</v>
      </c>
      <c r="R75" s="5">
        <f t="shared" si="126"/>
        <v>3.5900000000000001E-2</v>
      </c>
      <c r="S75" s="7">
        <v>45829</v>
      </c>
      <c r="T75" s="7"/>
      <c r="U75" s="7">
        <v>45829</v>
      </c>
      <c r="V75" s="8">
        <f t="shared" si="119"/>
        <v>1.6100000000000003E-2</v>
      </c>
      <c r="W75" s="7">
        <v>45829</v>
      </c>
      <c r="Y75" s="7">
        <v>45829</v>
      </c>
      <c r="Z75" s="2">
        <v>5.5</v>
      </c>
      <c r="AA75" s="36">
        <f t="shared" si="120"/>
        <v>5.5E-2</v>
      </c>
      <c r="AB75" s="7">
        <v>45829</v>
      </c>
      <c r="AC75" s="7"/>
      <c r="AD75" s="7">
        <v>45829</v>
      </c>
      <c r="AE75" s="2">
        <v>3.9</v>
      </c>
      <c r="AF75" s="5">
        <f t="shared" si="121"/>
        <v>3.9E-2</v>
      </c>
      <c r="AG75" s="7">
        <v>45829</v>
      </c>
      <c r="AH75" s="7"/>
      <c r="AI75" s="7">
        <v>45829</v>
      </c>
      <c r="AJ75" s="8">
        <f t="shared" si="127"/>
        <v>1.6E-2</v>
      </c>
      <c r="AK75" s="7">
        <v>45829</v>
      </c>
      <c r="AN75">
        <v>5.46</v>
      </c>
      <c r="AO75" s="8">
        <f t="shared" si="122"/>
        <v>5.4600000000000003E-2</v>
      </c>
      <c r="AP75" s="17" t="s">
        <v>3753</v>
      </c>
      <c r="AR75">
        <v>1.98</v>
      </c>
      <c r="AS75" s="8">
        <f t="shared" si="123"/>
        <v>1.9799999999999998E-2</v>
      </c>
      <c r="AT75" s="15" t="s">
        <v>3753</v>
      </c>
      <c r="AU75" s="15"/>
      <c r="AV75" s="8">
        <f t="shared" si="124"/>
        <v>3.4800000000000005E-2</v>
      </c>
      <c r="AW75" s="15" t="s">
        <v>3753</v>
      </c>
      <c r="AY75" s="15" t="s">
        <v>3753</v>
      </c>
      <c r="AZ75" s="8">
        <f t="shared" si="73"/>
        <v>3.5400000000000001E-2</v>
      </c>
      <c r="BA75" s="15" t="s">
        <v>3753</v>
      </c>
      <c r="BB75">
        <v>3.54</v>
      </c>
      <c r="BD75" s="8">
        <f t="shared" si="128"/>
        <v>1.9200000000000002E-2</v>
      </c>
      <c r="BE75" s="15" t="s">
        <v>3753</v>
      </c>
      <c r="DE75" s="13" t="s">
        <v>3674</v>
      </c>
      <c r="DF75" s="13" t="s">
        <v>3</v>
      </c>
      <c r="DG75" s="13" t="s">
        <v>3675</v>
      </c>
      <c r="DH75" s="13" t="s">
        <v>3</v>
      </c>
      <c r="DI75" s="13" t="s">
        <v>3676</v>
      </c>
      <c r="DJ75" s="13" t="s">
        <v>3</v>
      </c>
    </row>
    <row r="76" spans="11:145">
      <c r="K76" s="7">
        <v>45830</v>
      </c>
      <c r="L76" s="2">
        <v>4.9800000000000004</v>
      </c>
      <c r="M76" s="5">
        <f t="shared" si="129"/>
        <v>4.9800000000000004E-2</v>
      </c>
      <c r="N76" s="7">
        <v>45830</v>
      </c>
      <c r="P76" s="7">
        <v>45830</v>
      </c>
      <c r="Q76" s="2">
        <v>3.45</v>
      </c>
      <c r="R76" s="5">
        <f t="shared" si="126"/>
        <v>3.4500000000000003E-2</v>
      </c>
      <c r="S76" s="7">
        <v>45830</v>
      </c>
      <c r="T76" s="7"/>
      <c r="U76" s="7">
        <v>45830</v>
      </c>
      <c r="V76" s="8">
        <f t="shared" si="119"/>
        <v>1.5300000000000001E-2</v>
      </c>
      <c r="W76" s="7">
        <v>45830</v>
      </c>
      <c r="Y76" s="7">
        <v>45830</v>
      </c>
      <c r="Z76" s="2">
        <v>5.14</v>
      </c>
      <c r="AA76" s="36">
        <f t="shared" si="120"/>
        <v>5.1399999999999994E-2</v>
      </c>
      <c r="AB76" s="7">
        <v>45830</v>
      </c>
      <c r="AC76" s="7"/>
      <c r="AD76" s="7">
        <v>45830</v>
      </c>
      <c r="AE76" s="2">
        <v>3.76</v>
      </c>
      <c r="AF76" s="5">
        <f t="shared" si="121"/>
        <v>3.7599999999999995E-2</v>
      </c>
      <c r="AG76" s="7">
        <v>45830</v>
      </c>
      <c r="AH76" s="7"/>
      <c r="AI76" s="7">
        <v>45830</v>
      </c>
      <c r="AJ76" s="8">
        <f t="shared" si="127"/>
        <v>1.38E-2</v>
      </c>
      <c r="AK76" s="7">
        <v>45830</v>
      </c>
      <c r="AN76">
        <v>4.92</v>
      </c>
      <c r="AO76" s="8">
        <f t="shared" si="122"/>
        <v>4.9200000000000001E-2</v>
      </c>
      <c r="AP76" s="17" t="s">
        <v>3754</v>
      </c>
      <c r="AR76">
        <v>1.61</v>
      </c>
      <c r="AS76" s="8">
        <f t="shared" si="123"/>
        <v>1.61E-2</v>
      </c>
      <c r="AT76" s="15" t="s">
        <v>3754</v>
      </c>
      <c r="AU76" s="15"/>
      <c r="AV76" s="8">
        <f t="shared" si="124"/>
        <v>3.3100000000000004E-2</v>
      </c>
      <c r="AW76" s="15" t="s">
        <v>3754</v>
      </c>
      <c r="AY76" s="15" t="s">
        <v>3754</v>
      </c>
      <c r="AZ76" s="8">
        <f t="shared" si="73"/>
        <v>2.8900000000000002E-2</v>
      </c>
      <c r="BA76" s="15" t="s">
        <v>3754</v>
      </c>
      <c r="BB76">
        <v>2.89</v>
      </c>
      <c r="BD76" s="8">
        <f t="shared" si="128"/>
        <v>2.0299999999999999E-2</v>
      </c>
      <c r="BE76" s="15" t="s">
        <v>3754</v>
      </c>
      <c r="DD76" s="11" t="s">
        <v>3677</v>
      </c>
      <c r="DE76" s="10">
        <f>(MIN(AA5:AA369))</f>
        <v>2.76E-2</v>
      </c>
      <c r="DF76" s="12" t="e">
        <f>VLOOKUP(DE76,AC5:AD369,2,0)</f>
        <v>#N/A</v>
      </c>
      <c r="DG76" s="10">
        <f>(MIN(AF5:AF369))</f>
        <v>1.5900000000000001E-2</v>
      </c>
      <c r="DH76" s="12" t="e">
        <f>VLOOKUP(DG76,AH5:AI369,2,0)</f>
        <v>#N/A</v>
      </c>
      <c r="DI76" s="10">
        <f>(MIN(AJ5:AJ369))</f>
        <v>8.8000000000000023E-3</v>
      </c>
      <c r="DJ76" s="12" t="e">
        <f>VLOOKUP(DI76,AL5:AM369,2,0)</f>
        <v>#N/A</v>
      </c>
    </row>
    <row r="77" spans="11:145">
      <c r="K77" s="7">
        <v>45831</v>
      </c>
      <c r="L77" s="2">
        <v>5.12</v>
      </c>
      <c r="M77" s="5">
        <f t="shared" si="129"/>
        <v>5.1200000000000002E-2</v>
      </c>
      <c r="N77" s="7">
        <v>45831</v>
      </c>
      <c r="P77" s="7">
        <v>45831</v>
      </c>
      <c r="Q77" s="2">
        <v>3.84</v>
      </c>
      <c r="R77" s="5">
        <f t="shared" si="126"/>
        <v>3.8399999999999997E-2</v>
      </c>
      <c r="S77" s="7">
        <v>45831</v>
      </c>
      <c r="T77" s="7"/>
      <c r="U77" s="7">
        <v>45831</v>
      </c>
      <c r="V77" s="8">
        <f t="shared" si="119"/>
        <v>1.2800000000000006E-2</v>
      </c>
      <c r="W77" s="7">
        <v>45831</v>
      </c>
      <c r="Y77" s="7">
        <v>45831</v>
      </c>
      <c r="Z77" s="2">
        <v>4.59</v>
      </c>
      <c r="AA77" s="36">
        <f t="shared" si="120"/>
        <v>4.5899999999999996E-2</v>
      </c>
      <c r="AB77" s="7">
        <v>45831</v>
      </c>
      <c r="AC77" s="7"/>
      <c r="AD77" s="7">
        <v>45831</v>
      </c>
      <c r="AE77" s="2">
        <v>3.39</v>
      </c>
      <c r="AF77" s="5">
        <f t="shared" si="121"/>
        <v>3.39E-2</v>
      </c>
      <c r="AG77" s="7">
        <v>45831</v>
      </c>
      <c r="AH77" s="7"/>
      <c r="AI77" s="7">
        <v>45831</v>
      </c>
      <c r="AJ77" s="8">
        <f t="shared" si="127"/>
        <v>1.1999999999999997E-2</v>
      </c>
      <c r="AK77" s="7">
        <v>45831</v>
      </c>
      <c r="AN77">
        <v>4.24</v>
      </c>
      <c r="AO77" s="8">
        <f t="shared" si="122"/>
        <v>4.24E-2</v>
      </c>
      <c r="AP77" s="17" t="s">
        <v>3755</v>
      </c>
      <c r="AR77">
        <v>1.26</v>
      </c>
      <c r="AS77" s="8">
        <f t="shared" si="123"/>
        <v>1.26E-2</v>
      </c>
      <c r="AT77" s="15" t="s">
        <v>3755</v>
      </c>
      <c r="AU77" s="15"/>
      <c r="AV77" s="8">
        <f t="shared" si="124"/>
        <v>2.98E-2</v>
      </c>
      <c r="AW77" s="15" t="s">
        <v>3755</v>
      </c>
      <c r="AY77" s="15" t="s">
        <v>3755</v>
      </c>
      <c r="AZ77" s="8">
        <f t="shared" si="73"/>
        <v>2.2799999999999997E-2</v>
      </c>
      <c r="BA77" s="15" t="s">
        <v>3755</v>
      </c>
      <c r="BB77">
        <v>2.2799999999999998</v>
      </c>
      <c r="BD77" s="8">
        <f t="shared" si="128"/>
        <v>1.9600000000000003E-2</v>
      </c>
      <c r="BE77" s="15" t="s">
        <v>3755</v>
      </c>
      <c r="DD77" s="11" t="s">
        <v>3678</v>
      </c>
      <c r="DE77" s="10">
        <f>MAX(AA5:AA369)</f>
        <v>7.7600000000000002E-2</v>
      </c>
      <c r="DF77" s="12" t="e">
        <f>VLOOKUP(DE77,AC5:AD369,2,0)</f>
        <v>#N/A</v>
      </c>
      <c r="DG77" s="10">
        <f>MAX(AF5:AF369)</f>
        <v>6.4399999999999999E-2</v>
      </c>
      <c r="DH77" s="12" t="e">
        <f>VLOOKUP(DG77,AH5:AI369,2,0)</f>
        <v>#N/A</v>
      </c>
      <c r="DI77" s="10">
        <f>MAX(AJ5:AJ369)</f>
        <v>2.01E-2</v>
      </c>
      <c r="DJ77" s="12" t="e">
        <f>VLOOKUP(DI77,AL5:AM369,2,0)</f>
        <v>#N/A</v>
      </c>
    </row>
    <row r="78" spans="11:145">
      <c r="K78" s="7">
        <v>45832</v>
      </c>
      <c r="L78" s="2">
        <v>6.45</v>
      </c>
      <c r="M78" s="5">
        <f t="shared" si="129"/>
        <v>6.4500000000000002E-2</v>
      </c>
      <c r="N78" s="7">
        <v>45832</v>
      </c>
      <c r="P78" s="7">
        <v>45832</v>
      </c>
      <c r="Q78" s="2">
        <v>5.24</v>
      </c>
      <c r="R78" s="5">
        <f t="shared" si="126"/>
        <v>5.2400000000000002E-2</v>
      </c>
      <c r="S78" s="7">
        <v>45832</v>
      </c>
      <c r="T78" s="7"/>
      <c r="U78" s="7">
        <v>45832</v>
      </c>
      <c r="V78" s="8">
        <f t="shared" si="119"/>
        <v>1.21E-2</v>
      </c>
      <c r="W78" s="7">
        <v>45832</v>
      </c>
      <c r="Y78" s="7">
        <v>45832</v>
      </c>
      <c r="Z78" s="2">
        <v>4.9400000000000004</v>
      </c>
      <c r="AA78" s="36">
        <f t="shared" si="120"/>
        <v>4.9400000000000006E-2</v>
      </c>
      <c r="AB78" s="7">
        <v>45832</v>
      </c>
      <c r="AC78" s="7"/>
      <c r="AD78" s="7">
        <v>45832</v>
      </c>
      <c r="AE78" s="2">
        <v>3.65</v>
      </c>
      <c r="AF78" s="5">
        <f t="shared" si="121"/>
        <v>3.6499999999999998E-2</v>
      </c>
      <c r="AG78" s="7">
        <v>45832</v>
      </c>
      <c r="AH78" s="7"/>
      <c r="AI78" s="7">
        <v>45832</v>
      </c>
      <c r="AJ78" s="8">
        <f t="shared" si="127"/>
        <v>1.2900000000000009E-2</v>
      </c>
      <c r="AK78" s="7">
        <v>45832</v>
      </c>
      <c r="AN78">
        <v>3.88</v>
      </c>
      <c r="AO78" s="8">
        <f t="shared" si="122"/>
        <v>3.8800000000000001E-2</v>
      </c>
      <c r="AP78" s="17" t="s">
        <v>3756</v>
      </c>
      <c r="AR78">
        <v>1.1000000000000001</v>
      </c>
      <c r="AS78" s="8">
        <f t="shared" si="123"/>
        <v>1.1000000000000001E-2</v>
      </c>
      <c r="AT78" s="15" t="s">
        <v>3756</v>
      </c>
      <c r="AU78" s="15"/>
      <c r="AV78" s="8">
        <f t="shared" si="124"/>
        <v>2.7799999999999998E-2</v>
      </c>
      <c r="AW78" s="15" t="s">
        <v>3756</v>
      </c>
      <c r="AY78" s="15" t="s">
        <v>3756</v>
      </c>
      <c r="AZ78" s="8">
        <f t="shared" si="73"/>
        <v>1.6500000000000001E-2</v>
      </c>
      <c r="BA78" s="15" t="s">
        <v>3756</v>
      </c>
      <c r="BB78">
        <v>1.65</v>
      </c>
      <c r="BD78" s="8">
        <f t="shared" si="128"/>
        <v>2.23E-2</v>
      </c>
      <c r="BE78" s="15" t="s">
        <v>3756</v>
      </c>
      <c r="DD78" s="11" t="s">
        <v>3679</v>
      </c>
      <c r="DE78" s="10">
        <f>MEDIAN(AA5:AA369)</f>
        <v>5.0499999999999996E-2</v>
      </c>
      <c r="DF78" s="12" t="e">
        <f>VLOOKUP(DE78,AC5:AD369,2,0)</f>
        <v>#N/A</v>
      </c>
      <c r="DG78" s="10">
        <f>MEDIAN(AF5:AF369)</f>
        <v>3.7000000000000005E-2</v>
      </c>
      <c r="DH78" s="12" t="e">
        <f>VLOOKUP(DG78,AH5:AI369,2,0)</f>
        <v>#N/A</v>
      </c>
      <c r="DI78" s="10">
        <f>MEDIAN(AJ5:AJ369)</f>
        <v>1.3700000000000004E-2</v>
      </c>
      <c r="DJ78" s="12" t="e">
        <f>VLOOKUP(DI78,AL5:AM369,2,0)</f>
        <v>#N/A</v>
      </c>
    </row>
    <row r="79" spans="11:145">
      <c r="K79" s="7">
        <v>45833</v>
      </c>
      <c r="L79" s="2">
        <v>4.71</v>
      </c>
      <c r="M79" s="5">
        <f t="shared" si="129"/>
        <v>4.7100000000000003E-2</v>
      </c>
      <c r="N79" s="7">
        <v>45833</v>
      </c>
      <c r="P79" s="7">
        <v>45833</v>
      </c>
      <c r="Q79" s="2">
        <v>3.51</v>
      </c>
      <c r="R79" s="5">
        <f t="shared" si="126"/>
        <v>3.5099999999999999E-2</v>
      </c>
      <c r="S79" s="7">
        <v>45833</v>
      </c>
      <c r="T79" s="7"/>
      <c r="U79" s="7">
        <v>45833</v>
      </c>
      <c r="V79" s="8">
        <f t="shared" si="119"/>
        <v>1.2000000000000004E-2</v>
      </c>
      <c r="W79" s="7">
        <v>45833</v>
      </c>
      <c r="Y79" s="7">
        <v>45833</v>
      </c>
      <c r="Z79" s="2">
        <v>4.82</v>
      </c>
      <c r="AA79" s="36">
        <f t="shared" si="120"/>
        <v>4.82E-2</v>
      </c>
      <c r="AB79" s="7">
        <v>45833</v>
      </c>
      <c r="AC79" s="7"/>
      <c r="AD79" s="7">
        <v>45833</v>
      </c>
      <c r="AE79" s="2">
        <v>3.62</v>
      </c>
      <c r="AF79" s="5">
        <f t="shared" si="121"/>
        <v>3.6200000000000003E-2</v>
      </c>
      <c r="AG79" s="7">
        <v>45833</v>
      </c>
      <c r="AH79" s="7"/>
      <c r="AI79" s="7">
        <v>45833</v>
      </c>
      <c r="AJ79" s="8">
        <f t="shared" si="127"/>
        <v>1.1999999999999997E-2</v>
      </c>
      <c r="AK79" s="7">
        <v>45833</v>
      </c>
      <c r="AN79">
        <v>3.62</v>
      </c>
      <c r="AO79" s="8">
        <f t="shared" si="122"/>
        <v>3.6200000000000003E-2</v>
      </c>
      <c r="AP79" s="17" t="s">
        <v>3757</v>
      </c>
      <c r="AR79">
        <v>0.93</v>
      </c>
      <c r="AS79" s="8">
        <f t="shared" si="123"/>
        <v>9.300000000000001E-3</v>
      </c>
      <c r="AT79" s="15" t="s">
        <v>3757</v>
      </c>
      <c r="AU79" s="15"/>
      <c r="AV79" s="8">
        <f t="shared" si="124"/>
        <v>2.69E-2</v>
      </c>
      <c r="AW79" s="15" t="s">
        <v>3757</v>
      </c>
      <c r="AY79" s="15" t="s">
        <v>3757</v>
      </c>
      <c r="AZ79" s="8">
        <f t="shared" si="73"/>
        <v>1.3999999999999999E-2</v>
      </c>
      <c r="BA79" s="15" t="s">
        <v>3757</v>
      </c>
      <c r="BB79">
        <v>1.4</v>
      </c>
      <c r="BD79" s="8">
        <f t="shared" si="128"/>
        <v>2.2200000000000004E-2</v>
      </c>
      <c r="BE79" s="15" t="s">
        <v>3757</v>
      </c>
      <c r="DD79" s="11" t="s">
        <v>3680</v>
      </c>
      <c r="DE79" s="10">
        <f>AVERAGE(AA5:AA369)</f>
        <v>4.9653424657534209E-2</v>
      </c>
      <c r="DF79" s="10"/>
      <c r="DG79" s="10">
        <f>AVERAGE(AF5:AF369)</f>
        <v>3.5836712328767138E-2</v>
      </c>
      <c r="DH79" s="10"/>
      <c r="DI79" s="10">
        <f>AVERAGE(AJ5:AJ369)</f>
        <v>1.3816712328767121E-2</v>
      </c>
      <c r="DJ79" s="12"/>
    </row>
    <row r="80" spans="11:145">
      <c r="K80" s="7">
        <v>45834</v>
      </c>
      <c r="L80" s="2">
        <v>5.26</v>
      </c>
      <c r="M80" s="5">
        <f t="shared" si="129"/>
        <v>5.2600000000000001E-2</v>
      </c>
      <c r="N80" s="7">
        <v>45834</v>
      </c>
      <c r="P80" s="7">
        <v>45834</v>
      </c>
      <c r="Q80" s="2">
        <v>3.8</v>
      </c>
      <c r="R80" s="5">
        <f t="shared" si="126"/>
        <v>3.7999999999999999E-2</v>
      </c>
      <c r="S80" s="7">
        <v>45834</v>
      </c>
      <c r="T80" s="7"/>
      <c r="U80" s="7">
        <v>45834</v>
      </c>
      <c r="V80" s="8">
        <f t="shared" si="119"/>
        <v>1.4600000000000002E-2</v>
      </c>
      <c r="W80" s="7">
        <v>45834</v>
      </c>
      <c r="Y80" s="7">
        <v>45834</v>
      </c>
      <c r="Z80" s="2">
        <v>5.46</v>
      </c>
      <c r="AA80" s="36">
        <f t="shared" si="120"/>
        <v>5.4600000000000003E-2</v>
      </c>
      <c r="AB80" s="7">
        <v>45834</v>
      </c>
      <c r="AC80" s="7"/>
      <c r="AD80" s="7">
        <v>45834</v>
      </c>
      <c r="AE80" s="2">
        <v>4.07</v>
      </c>
      <c r="AF80" s="5">
        <f t="shared" si="121"/>
        <v>4.07E-2</v>
      </c>
      <c r="AG80" s="7">
        <v>45834</v>
      </c>
      <c r="AH80" s="7"/>
      <c r="AI80" s="7">
        <v>45834</v>
      </c>
      <c r="AJ80" s="8">
        <f t="shared" si="127"/>
        <v>1.3900000000000003E-2</v>
      </c>
      <c r="AK80" s="7">
        <v>45834</v>
      </c>
      <c r="AN80">
        <v>3.32</v>
      </c>
      <c r="AO80" s="8">
        <f t="shared" si="122"/>
        <v>3.32E-2</v>
      </c>
      <c r="AP80" s="17" t="s">
        <v>3758</v>
      </c>
      <c r="AR80">
        <v>0.76</v>
      </c>
      <c r="AS80" s="8">
        <f t="shared" si="123"/>
        <v>7.6E-3</v>
      </c>
      <c r="AT80" s="15" t="s">
        <v>3758</v>
      </c>
      <c r="AU80" s="15"/>
      <c r="AV80" s="8">
        <f t="shared" si="124"/>
        <v>2.5600000000000001E-2</v>
      </c>
      <c r="AW80" s="15" t="s">
        <v>3758</v>
      </c>
      <c r="AY80" s="15" t="s">
        <v>3758</v>
      </c>
      <c r="AZ80" s="8">
        <f t="shared" si="73"/>
        <v>1.18E-2</v>
      </c>
      <c r="BA80" s="15" t="s">
        <v>3758</v>
      </c>
      <c r="BB80">
        <v>1.18</v>
      </c>
      <c r="BD80" s="8">
        <f t="shared" si="128"/>
        <v>2.1400000000000002E-2</v>
      </c>
      <c r="BE80" s="15" t="s">
        <v>3758</v>
      </c>
      <c r="DD80" s="11" t="s">
        <v>3681</v>
      </c>
      <c r="DE80" s="10">
        <f>STDEV(AA5:AA369)</f>
        <v>9.2278169139695995E-3</v>
      </c>
      <c r="DF80" s="9"/>
      <c r="DG80" s="10">
        <f>STDEV(AF5:AF369)</f>
        <v>8.8243151922441643E-3</v>
      </c>
      <c r="DH80" s="9"/>
      <c r="DI80" s="10">
        <f>STDEV(AJ5:AJ369)</f>
        <v>2.4094639723496337E-3</v>
      </c>
      <c r="DJ80" s="9"/>
    </row>
    <row r="81" spans="1:144">
      <c r="K81" s="7">
        <v>45835</v>
      </c>
      <c r="L81" s="2">
        <v>4.57</v>
      </c>
      <c r="M81" s="5">
        <f t="shared" si="129"/>
        <v>4.5700000000000005E-2</v>
      </c>
      <c r="N81" s="7">
        <v>45835</v>
      </c>
      <c r="P81" s="7">
        <v>45835</v>
      </c>
      <c r="Q81" s="2">
        <v>3.21</v>
      </c>
      <c r="R81" s="5">
        <f t="shared" si="126"/>
        <v>3.2099999999999997E-2</v>
      </c>
      <c r="S81" s="7">
        <v>45835</v>
      </c>
      <c r="T81" s="7"/>
      <c r="U81" s="7">
        <v>45835</v>
      </c>
      <c r="V81" s="8">
        <f t="shared" si="119"/>
        <v>1.3600000000000008E-2</v>
      </c>
      <c r="W81" s="7">
        <v>45835</v>
      </c>
      <c r="Y81" s="7">
        <v>45835</v>
      </c>
      <c r="Z81" s="2">
        <v>4.93</v>
      </c>
      <c r="AA81" s="36">
        <f t="shared" si="120"/>
        <v>4.9299999999999997E-2</v>
      </c>
      <c r="AB81" s="7">
        <v>45835</v>
      </c>
      <c r="AC81" s="7"/>
      <c r="AD81" s="7">
        <v>45835</v>
      </c>
      <c r="AE81" s="2">
        <v>3.66</v>
      </c>
      <c r="AF81" s="5">
        <f t="shared" si="121"/>
        <v>3.6600000000000001E-2</v>
      </c>
      <c r="AG81" s="7">
        <v>45835</v>
      </c>
      <c r="AH81" s="7"/>
      <c r="AI81" s="7">
        <v>45835</v>
      </c>
      <c r="AJ81" s="8">
        <f t="shared" si="127"/>
        <v>1.2699999999999996E-2</v>
      </c>
      <c r="AK81" s="7">
        <v>45835</v>
      </c>
      <c r="AN81">
        <v>3.27</v>
      </c>
      <c r="AO81" s="8">
        <f t="shared" si="122"/>
        <v>3.27E-2</v>
      </c>
      <c r="AP81" s="17" t="s">
        <v>3759</v>
      </c>
      <c r="AR81">
        <v>0.73</v>
      </c>
      <c r="AS81" s="8">
        <f t="shared" si="123"/>
        <v>7.3000000000000001E-3</v>
      </c>
      <c r="AT81" s="15" t="s">
        <v>3759</v>
      </c>
      <c r="AU81" s="15"/>
      <c r="AV81" s="8">
        <f t="shared" si="124"/>
        <v>2.5399999999999999E-2</v>
      </c>
      <c r="AW81" s="15" t="s">
        <v>3759</v>
      </c>
      <c r="AY81" s="15" t="s">
        <v>3759</v>
      </c>
      <c r="AZ81" s="8">
        <f t="shared" si="73"/>
        <v>1.11E-2</v>
      </c>
      <c r="BA81" s="15" t="s">
        <v>3759</v>
      </c>
      <c r="BB81">
        <v>1.1100000000000001</v>
      </c>
      <c r="BD81" s="8">
        <f t="shared" si="128"/>
        <v>2.1600000000000001E-2</v>
      </c>
      <c r="BE81" s="15" t="s">
        <v>3759</v>
      </c>
    </row>
    <row r="82" spans="1:144">
      <c r="K82" s="7">
        <v>45836</v>
      </c>
      <c r="L82" s="2">
        <v>5.1100000000000003</v>
      </c>
      <c r="M82" s="5">
        <f t="shared" si="129"/>
        <v>5.1100000000000007E-2</v>
      </c>
      <c r="N82" s="7">
        <v>45836</v>
      </c>
      <c r="P82" s="7">
        <v>45836</v>
      </c>
      <c r="Q82" s="2">
        <v>3.48</v>
      </c>
      <c r="R82" s="5">
        <f t="shared" si="126"/>
        <v>3.4799999999999998E-2</v>
      </c>
      <c r="S82" s="7">
        <v>45836</v>
      </c>
      <c r="T82" s="7"/>
      <c r="U82" s="7">
        <v>45836</v>
      </c>
      <c r="V82" s="8">
        <f t="shared" si="119"/>
        <v>1.6300000000000009E-2</v>
      </c>
      <c r="W82" s="7">
        <v>45836</v>
      </c>
      <c r="Y82" s="7">
        <v>45836</v>
      </c>
      <c r="Z82" s="2">
        <v>5.63</v>
      </c>
      <c r="AA82" s="36">
        <f t="shared" si="120"/>
        <v>5.6299999999999996E-2</v>
      </c>
      <c r="AB82" s="7">
        <v>45836</v>
      </c>
      <c r="AC82" s="7"/>
      <c r="AD82" s="7">
        <v>45836</v>
      </c>
      <c r="AE82" s="2">
        <v>4.1900000000000004</v>
      </c>
      <c r="AF82" s="5">
        <f t="shared" si="121"/>
        <v>4.1900000000000007E-2</v>
      </c>
      <c r="AG82" s="7">
        <v>45836</v>
      </c>
      <c r="AH82" s="7"/>
      <c r="AI82" s="7">
        <v>45836</v>
      </c>
      <c r="AJ82" s="8">
        <f t="shared" si="127"/>
        <v>1.4399999999999989E-2</v>
      </c>
      <c r="AK82" s="7">
        <v>45836</v>
      </c>
      <c r="AN82">
        <v>3.26</v>
      </c>
      <c r="AO82" s="8">
        <f t="shared" si="122"/>
        <v>3.2599999999999997E-2</v>
      </c>
      <c r="AP82" s="17" t="s">
        <v>3760</v>
      </c>
      <c r="AR82">
        <v>0.63</v>
      </c>
      <c r="AS82" s="8">
        <f t="shared" si="123"/>
        <v>6.3E-3</v>
      </c>
      <c r="AT82" s="15" t="s">
        <v>3760</v>
      </c>
      <c r="AU82" s="15"/>
      <c r="AV82" s="8">
        <f t="shared" si="124"/>
        <v>2.6299999999999997E-2</v>
      </c>
      <c r="AW82" s="15" t="s">
        <v>3760</v>
      </c>
      <c r="AY82" s="15" t="s">
        <v>3760</v>
      </c>
      <c r="AZ82" s="8">
        <f t="shared" si="73"/>
        <v>1.0700000000000001E-2</v>
      </c>
      <c r="BA82" s="15" t="s">
        <v>3760</v>
      </c>
      <c r="BB82">
        <v>1.07</v>
      </c>
      <c r="BD82" s="8">
        <f t="shared" si="128"/>
        <v>2.1899999999999996E-2</v>
      </c>
      <c r="BE82" s="15" t="s">
        <v>3760</v>
      </c>
    </row>
    <row r="83" spans="1:144" ht="17" thickBot="1">
      <c r="K83" s="7">
        <v>45837</v>
      </c>
      <c r="L83" s="2">
        <v>4.1399999999999997</v>
      </c>
      <c r="M83" s="5">
        <f t="shared" si="129"/>
        <v>4.1399999999999999E-2</v>
      </c>
      <c r="N83" s="7">
        <v>45837</v>
      </c>
      <c r="P83" s="7">
        <v>45837</v>
      </c>
      <c r="Q83" s="2">
        <v>2.66</v>
      </c>
      <c r="R83" s="5">
        <f t="shared" si="126"/>
        <v>2.6600000000000002E-2</v>
      </c>
      <c r="S83" s="7">
        <v>45837</v>
      </c>
      <c r="T83" s="7"/>
      <c r="U83" s="7">
        <v>45837</v>
      </c>
      <c r="V83" s="8">
        <f t="shared" si="119"/>
        <v>1.4799999999999997E-2</v>
      </c>
      <c r="W83" s="7">
        <v>45837</v>
      </c>
      <c r="Y83" s="7">
        <v>45837</v>
      </c>
      <c r="Z83" s="2">
        <v>4.57</v>
      </c>
      <c r="AA83" s="36">
        <f t="shared" si="120"/>
        <v>4.5700000000000005E-2</v>
      </c>
      <c r="AB83" s="7">
        <v>45837</v>
      </c>
      <c r="AC83" s="7"/>
      <c r="AD83" s="7">
        <v>45837</v>
      </c>
      <c r="AE83" s="2">
        <v>3.46</v>
      </c>
      <c r="AF83" s="5">
        <f t="shared" si="121"/>
        <v>3.4599999999999999E-2</v>
      </c>
      <c r="AG83" s="7">
        <v>45837</v>
      </c>
      <c r="AH83" s="7"/>
      <c r="AI83" s="7">
        <v>45837</v>
      </c>
      <c r="AJ83" s="8">
        <f t="shared" si="127"/>
        <v>1.1100000000000006E-2</v>
      </c>
      <c r="AK83" s="7">
        <v>45837</v>
      </c>
      <c r="AN83">
        <v>3.07</v>
      </c>
      <c r="AO83" s="8">
        <f t="shared" si="122"/>
        <v>3.0699999999999998E-2</v>
      </c>
      <c r="AP83" s="17" t="s">
        <v>3761</v>
      </c>
      <c r="AR83">
        <v>0.56999999999999995</v>
      </c>
      <c r="AS83" s="8">
        <f t="shared" si="123"/>
        <v>5.6999999999999993E-3</v>
      </c>
      <c r="AT83" s="15" t="s">
        <v>3761</v>
      </c>
      <c r="AU83" s="15"/>
      <c r="AV83" s="8">
        <f t="shared" si="124"/>
        <v>2.4999999999999998E-2</v>
      </c>
      <c r="AW83" s="15" t="s">
        <v>3761</v>
      </c>
      <c r="AY83" s="15" t="s">
        <v>3761</v>
      </c>
      <c r="AZ83" s="8">
        <f t="shared" si="73"/>
        <v>8.6999999999999994E-3</v>
      </c>
      <c r="BA83" s="15" t="s">
        <v>3761</v>
      </c>
      <c r="BB83">
        <v>0.87</v>
      </c>
      <c r="BD83" s="8">
        <f t="shared" si="128"/>
        <v>2.1999999999999999E-2</v>
      </c>
      <c r="BE83" s="15" t="s">
        <v>3761</v>
      </c>
    </row>
    <row r="84" spans="1:144" ht="23" thickBot="1">
      <c r="B84" s="105" t="s">
        <v>4056</v>
      </c>
      <c r="C84" s="119"/>
      <c r="D84" s="106"/>
      <c r="F84" s="105" t="s">
        <v>4052</v>
      </c>
      <c r="G84" s="106"/>
      <c r="I84" s="71" t="s">
        <v>4057</v>
      </c>
      <c r="K84" s="7">
        <v>45838</v>
      </c>
      <c r="L84" s="2">
        <v>4.55</v>
      </c>
      <c r="M84" s="5">
        <f t="shared" si="129"/>
        <v>4.5499999999999999E-2</v>
      </c>
      <c r="N84" s="7">
        <v>45838</v>
      </c>
      <c r="P84" s="7">
        <v>45838</v>
      </c>
      <c r="Q84" s="2">
        <v>2.91</v>
      </c>
      <c r="R84" s="5">
        <f t="shared" si="126"/>
        <v>2.9100000000000001E-2</v>
      </c>
      <c r="S84" s="7">
        <v>45838</v>
      </c>
      <c r="T84" s="7"/>
      <c r="U84" s="7">
        <v>45838</v>
      </c>
      <c r="V84" s="8">
        <f t="shared" si="119"/>
        <v>1.6399999999999998E-2</v>
      </c>
      <c r="W84" s="7">
        <v>45838</v>
      </c>
      <c r="Y84" s="7">
        <v>45838</v>
      </c>
      <c r="Z84" s="2">
        <v>5.72</v>
      </c>
      <c r="AA84" s="36">
        <f t="shared" si="120"/>
        <v>5.7200000000000001E-2</v>
      </c>
      <c r="AB84" s="7">
        <v>45838</v>
      </c>
      <c r="AC84" s="7"/>
      <c r="AD84" s="7">
        <v>45838</v>
      </c>
      <c r="AE84" s="2">
        <v>4.33</v>
      </c>
      <c r="AF84" s="5">
        <f t="shared" si="121"/>
        <v>4.3299999999999998E-2</v>
      </c>
      <c r="AG84" s="7">
        <v>45838</v>
      </c>
      <c r="AH84" s="7"/>
      <c r="AI84" s="7">
        <v>45838</v>
      </c>
      <c r="AJ84" s="8">
        <f t="shared" si="127"/>
        <v>1.3900000000000003E-2</v>
      </c>
      <c r="AK84" s="7">
        <v>45838</v>
      </c>
      <c r="AN84">
        <v>2.98</v>
      </c>
      <c r="AO84" s="8">
        <f t="shared" si="122"/>
        <v>2.98E-2</v>
      </c>
      <c r="AP84" s="17" t="s">
        <v>3762</v>
      </c>
      <c r="AR84">
        <v>0.54</v>
      </c>
      <c r="AS84" s="8">
        <f t="shared" si="123"/>
        <v>5.4000000000000003E-3</v>
      </c>
      <c r="AT84" s="15" t="s">
        <v>3762</v>
      </c>
      <c r="AU84" s="15"/>
      <c r="AV84" s="8">
        <f t="shared" si="124"/>
        <v>2.4399999999999998E-2</v>
      </c>
      <c r="AW84" s="15" t="s">
        <v>3762</v>
      </c>
      <c r="AY84" s="15" t="s">
        <v>3762</v>
      </c>
      <c r="AZ84" s="8">
        <f t="shared" si="73"/>
        <v>7.4999999999999997E-3</v>
      </c>
      <c r="BA84" s="15" t="s">
        <v>3762</v>
      </c>
      <c r="BB84">
        <v>0.75</v>
      </c>
      <c r="BD84" s="8">
        <f t="shared" si="128"/>
        <v>2.23E-2</v>
      </c>
      <c r="BE84" s="15" t="s">
        <v>3762</v>
      </c>
      <c r="EI84" s="107"/>
      <c r="EJ84" s="109"/>
      <c r="EK84" s="108"/>
      <c r="EL84" s="109"/>
      <c r="EM84" s="107"/>
      <c r="EN84" s="109"/>
    </row>
    <row r="85" spans="1:144" ht="17" thickBot="1">
      <c r="K85" s="7">
        <v>45839</v>
      </c>
      <c r="L85" s="2">
        <v>3.91</v>
      </c>
      <c r="M85" s="5">
        <f t="shared" si="129"/>
        <v>3.9100000000000003E-2</v>
      </c>
      <c r="N85" s="7">
        <v>45839</v>
      </c>
      <c r="P85" s="7">
        <v>45839</v>
      </c>
      <c r="Q85" s="2">
        <v>2.4900000000000002</v>
      </c>
      <c r="R85" s="5">
        <f t="shared" si="126"/>
        <v>2.4900000000000002E-2</v>
      </c>
      <c r="S85" s="7">
        <v>45839</v>
      </c>
      <c r="T85" s="7"/>
      <c r="U85" s="7">
        <v>45839</v>
      </c>
      <c r="V85" s="8">
        <f t="shared" si="119"/>
        <v>1.4200000000000001E-2</v>
      </c>
      <c r="W85" s="7">
        <v>45839</v>
      </c>
      <c r="Y85" s="7">
        <v>45839</v>
      </c>
      <c r="Z85" s="2">
        <v>4.49</v>
      </c>
      <c r="AA85" s="36">
        <f t="shared" si="120"/>
        <v>4.4900000000000002E-2</v>
      </c>
      <c r="AB85" s="7">
        <v>45839</v>
      </c>
      <c r="AC85" s="7"/>
      <c r="AD85" s="7">
        <v>45839</v>
      </c>
      <c r="AE85" s="2">
        <v>3.34</v>
      </c>
      <c r="AF85" s="5">
        <f t="shared" si="121"/>
        <v>3.3399999999999999E-2</v>
      </c>
      <c r="AG85" s="7">
        <v>45839</v>
      </c>
      <c r="AH85" s="7"/>
      <c r="AI85" s="7">
        <v>45839</v>
      </c>
      <c r="AJ85" s="8">
        <f t="shared" si="127"/>
        <v>1.1500000000000003E-2</v>
      </c>
      <c r="AK85" s="7">
        <v>45839</v>
      </c>
      <c r="AN85">
        <v>2.87</v>
      </c>
      <c r="AO85" s="8">
        <f t="shared" si="122"/>
        <v>2.87E-2</v>
      </c>
      <c r="AP85" s="17" t="s">
        <v>3763</v>
      </c>
      <c r="AR85">
        <v>0.52</v>
      </c>
      <c r="AS85" s="8">
        <f t="shared" si="123"/>
        <v>5.1999999999999998E-3</v>
      </c>
      <c r="AT85" s="15" t="s">
        <v>3763</v>
      </c>
      <c r="AU85" s="15"/>
      <c r="AV85" s="8">
        <f t="shared" si="124"/>
        <v>2.35E-2</v>
      </c>
      <c r="AW85" s="15" t="s">
        <v>3763</v>
      </c>
      <c r="AY85" s="15" t="s">
        <v>3763</v>
      </c>
      <c r="AZ85" s="8">
        <f t="shared" si="73"/>
        <v>7.4000000000000003E-3</v>
      </c>
      <c r="BA85" s="15" t="s">
        <v>3763</v>
      </c>
      <c r="BB85">
        <v>0.74</v>
      </c>
      <c r="BD85" s="8">
        <f t="shared" si="128"/>
        <v>2.1299999999999999E-2</v>
      </c>
      <c r="BE85" s="15" t="s">
        <v>3763</v>
      </c>
      <c r="EI85" s="23"/>
      <c r="EJ85" s="23"/>
      <c r="EK85" s="23"/>
      <c r="EL85" s="23"/>
      <c r="EM85" s="43"/>
      <c r="EN85" s="48"/>
    </row>
    <row r="86" spans="1:144">
      <c r="K86" s="7">
        <v>45840</v>
      </c>
      <c r="L86" s="2">
        <v>4.67</v>
      </c>
      <c r="M86" s="5">
        <f t="shared" si="129"/>
        <v>4.6699999999999998E-2</v>
      </c>
      <c r="N86" s="7">
        <v>45840</v>
      </c>
      <c r="P86" s="7">
        <v>45840</v>
      </c>
      <c r="Q86" s="2">
        <v>3.04</v>
      </c>
      <c r="R86" s="5">
        <f t="shared" si="126"/>
        <v>3.04E-2</v>
      </c>
      <c r="S86" s="7">
        <v>45840</v>
      </c>
      <c r="T86" s="7"/>
      <c r="U86" s="7">
        <v>45840</v>
      </c>
      <c r="V86" s="8">
        <f t="shared" si="119"/>
        <v>1.6299999999999999E-2</v>
      </c>
      <c r="W86" s="7">
        <v>45840</v>
      </c>
      <c r="Y86" s="7">
        <v>45840</v>
      </c>
      <c r="Z86" s="2">
        <v>5.24</v>
      </c>
      <c r="AA86" s="36">
        <f t="shared" si="120"/>
        <v>5.2400000000000002E-2</v>
      </c>
      <c r="AB86" s="7">
        <v>45840</v>
      </c>
      <c r="AC86" s="7"/>
      <c r="AD86" s="7">
        <v>45840</v>
      </c>
      <c r="AE86" s="2">
        <v>3.91</v>
      </c>
      <c r="AF86" s="5">
        <f t="shared" si="121"/>
        <v>3.9100000000000003E-2</v>
      </c>
      <c r="AG86" s="7">
        <v>45840</v>
      </c>
      <c r="AH86" s="7"/>
      <c r="AI86" s="7">
        <v>45840</v>
      </c>
      <c r="AJ86" s="8">
        <f t="shared" si="127"/>
        <v>1.3299999999999999E-2</v>
      </c>
      <c r="AK86" s="7">
        <v>45840</v>
      </c>
      <c r="AN86">
        <v>2.89</v>
      </c>
      <c r="AO86" s="8">
        <f t="shared" si="122"/>
        <v>2.8900000000000002E-2</v>
      </c>
      <c r="AP86" s="17" t="s">
        <v>3764</v>
      </c>
      <c r="AR86">
        <v>0.49</v>
      </c>
      <c r="AS86" s="8">
        <f t="shared" si="123"/>
        <v>4.8999999999999998E-3</v>
      </c>
      <c r="AT86" s="15" t="s">
        <v>3764</v>
      </c>
      <c r="AU86" s="15"/>
      <c r="AV86" s="8">
        <f t="shared" si="124"/>
        <v>2.4E-2</v>
      </c>
      <c r="AW86" s="15" t="s">
        <v>3764</v>
      </c>
      <c r="AY86" s="15" t="s">
        <v>3764</v>
      </c>
      <c r="AZ86" s="8">
        <f t="shared" si="73"/>
        <v>7.0999999999999995E-3</v>
      </c>
      <c r="BA86" s="15" t="s">
        <v>3764</v>
      </c>
      <c r="BB86">
        <v>0.71</v>
      </c>
      <c r="BD86" s="8">
        <f t="shared" si="128"/>
        <v>2.1800000000000003E-2</v>
      </c>
      <c r="BE86" s="15" t="s">
        <v>3764</v>
      </c>
      <c r="EI86" s="27"/>
      <c r="EJ86" s="50"/>
      <c r="EK86" s="27"/>
      <c r="EL86" s="38"/>
      <c r="EM86" s="49"/>
      <c r="EN86" s="38"/>
    </row>
    <row r="87" spans="1:144" ht="18">
      <c r="A87" s="67" t="s">
        <v>4050</v>
      </c>
      <c r="B87" s="68">
        <f t="shared" ref="B87:B150" si="132">DATEVALUE(LEFT(A87,10))</f>
        <v>46124</v>
      </c>
      <c r="C87" s="2">
        <v>2.06</v>
      </c>
      <c r="D87" s="8">
        <f t="shared" ref="D87:D150" si="133">C87/100</f>
        <v>2.06E-2</v>
      </c>
      <c r="F87" s="2">
        <v>1.58</v>
      </c>
      <c r="G87" s="8">
        <f t="shared" ref="G87:G150" si="134">F87/100</f>
        <v>1.5800000000000002E-2</v>
      </c>
      <c r="I87" s="8">
        <f>D87-G87</f>
        <v>4.7999999999999987E-3</v>
      </c>
      <c r="K87" s="7">
        <v>45841</v>
      </c>
      <c r="L87" s="2">
        <v>4.8099999999999996</v>
      </c>
      <c r="M87" s="5">
        <f t="shared" si="129"/>
        <v>4.8099999999999997E-2</v>
      </c>
      <c r="N87" s="7">
        <v>45841</v>
      </c>
      <c r="P87" s="7">
        <v>45841</v>
      </c>
      <c r="Q87" s="2">
        <v>3.25</v>
      </c>
      <c r="R87" s="5">
        <f t="shared" si="126"/>
        <v>3.2500000000000001E-2</v>
      </c>
      <c r="S87" s="7">
        <v>45841</v>
      </c>
      <c r="T87" s="7"/>
      <c r="U87" s="7">
        <v>45841</v>
      </c>
      <c r="V87" s="8">
        <f t="shared" si="119"/>
        <v>1.5599999999999996E-2</v>
      </c>
      <c r="W87" s="7">
        <v>45841</v>
      </c>
      <c r="Y87" s="7">
        <v>45841</v>
      </c>
      <c r="Z87" s="2">
        <v>5.4</v>
      </c>
      <c r="AA87" s="36">
        <f t="shared" si="120"/>
        <v>5.4000000000000006E-2</v>
      </c>
      <c r="AB87" s="7">
        <v>45841</v>
      </c>
      <c r="AC87" s="7"/>
      <c r="AD87" s="7">
        <v>45841</v>
      </c>
      <c r="AE87" s="2">
        <v>4.1100000000000003</v>
      </c>
      <c r="AF87" s="5">
        <f t="shared" si="121"/>
        <v>4.1100000000000005E-2</v>
      </c>
      <c r="AG87" s="7">
        <v>45841</v>
      </c>
      <c r="AH87" s="7"/>
      <c r="AI87" s="7">
        <v>45841</v>
      </c>
      <c r="AJ87" s="8">
        <f t="shared" si="127"/>
        <v>1.2900000000000002E-2</v>
      </c>
      <c r="AK87" s="7">
        <v>45841</v>
      </c>
      <c r="AN87">
        <v>2.93</v>
      </c>
      <c r="AO87" s="8">
        <f t="shared" si="122"/>
        <v>2.9300000000000003E-2</v>
      </c>
      <c r="AP87" s="17" t="s">
        <v>3765</v>
      </c>
      <c r="AR87">
        <v>0.48</v>
      </c>
      <c r="AS87" s="8">
        <f t="shared" si="123"/>
        <v>4.7999999999999996E-3</v>
      </c>
      <c r="AT87" s="15" t="s">
        <v>3765</v>
      </c>
      <c r="AU87" s="15"/>
      <c r="AV87" s="8">
        <f t="shared" si="124"/>
        <v>2.4500000000000004E-2</v>
      </c>
      <c r="AW87" s="15" t="s">
        <v>3765</v>
      </c>
      <c r="AY87" s="15" t="s">
        <v>3765</v>
      </c>
      <c r="AZ87" s="8">
        <f t="shared" si="73"/>
        <v>7.4000000000000003E-3</v>
      </c>
      <c r="BA87" s="15" t="s">
        <v>3765</v>
      </c>
      <c r="BB87">
        <v>0.74</v>
      </c>
      <c r="BD87" s="8">
        <f t="shared" si="128"/>
        <v>2.1900000000000003E-2</v>
      </c>
      <c r="BE87" s="15" t="s">
        <v>3765</v>
      </c>
      <c r="EI87" s="25"/>
      <c r="EJ87" s="51"/>
      <c r="EK87" s="25"/>
      <c r="EL87" s="39"/>
      <c r="EM87" s="19"/>
      <c r="EN87" s="39"/>
    </row>
    <row r="88" spans="1:144" ht="18">
      <c r="A88" s="67" t="s">
        <v>5</v>
      </c>
      <c r="B88" s="68">
        <f t="shared" si="132"/>
        <v>46123</v>
      </c>
      <c r="C88" s="2">
        <v>6.78</v>
      </c>
      <c r="D88" s="8">
        <f t="shared" si="133"/>
        <v>6.7799999999999999E-2</v>
      </c>
      <c r="F88" s="2">
        <v>4.99</v>
      </c>
      <c r="G88" s="8">
        <f t="shared" si="134"/>
        <v>4.99E-2</v>
      </c>
      <c r="I88" s="8">
        <f>D88-G88</f>
        <v>1.7899999999999999E-2</v>
      </c>
      <c r="K88" s="7">
        <v>45842</v>
      </c>
      <c r="L88" s="2">
        <v>4.58</v>
      </c>
      <c r="M88" s="5">
        <f t="shared" si="129"/>
        <v>4.58E-2</v>
      </c>
      <c r="N88" s="7">
        <v>45842</v>
      </c>
      <c r="P88" s="7">
        <v>45842</v>
      </c>
      <c r="Q88" s="2">
        <v>3.19</v>
      </c>
      <c r="R88" s="5">
        <f t="shared" si="126"/>
        <v>3.1899999999999998E-2</v>
      </c>
      <c r="S88" s="7">
        <v>45842</v>
      </c>
      <c r="T88" s="7"/>
      <c r="U88" s="7">
        <v>45842</v>
      </c>
      <c r="V88" s="8">
        <f t="shared" si="119"/>
        <v>1.3900000000000003E-2</v>
      </c>
      <c r="W88" s="7">
        <v>45842</v>
      </c>
      <c r="Y88" s="7">
        <v>45842</v>
      </c>
      <c r="Z88" s="2">
        <v>5.14</v>
      </c>
      <c r="AA88" s="36">
        <f t="shared" si="120"/>
        <v>5.1399999999999994E-2</v>
      </c>
      <c r="AB88" s="7">
        <v>45842</v>
      </c>
      <c r="AC88" s="7"/>
      <c r="AD88" s="7">
        <v>45842</v>
      </c>
      <c r="AE88" s="2">
        <v>3.94</v>
      </c>
      <c r="AF88" s="5">
        <f t="shared" si="121"/>
        <v>3.9399999999999998E-2</v>
      </c>
      <c r="AG88" s="7">
        <v>45842</v>
      </c>
      <c r="AH88" s="7"/>
      <c r="AI88" s="7">
        <v>45842</v>
      </c>
      <c r="AJ88" s="8">
        <f t="shared" si="127"/>
        <v>1.1999999999999997E-2</v>
      </c>
      <c r="AK88" s="7">
        <v>45842</v>
      </c>
      <c r="AN88">
        <v>2.85</v>
      </c>
      <c r="AO88" s="8">
        <f t="shared" si="122"/>
        <v>2.8500000000000001E-2</v>
      </c>
      <c r="AP88" s="17" t="s">
        <v>3766</v>
      </c>
      <c r="AR88">
        <v>0.47</v>
      </c>
      <c r="AS88" s="8">
        <f t="shared" si="123"/>
        <v>4.6999999999999993E-3</v>
      </c>
      <c r="AT88" s="15" t="s">
        <v>3766</v>
      </c>
      <c r="AU88" s="15"/>
      <c r="AV88" s="8">
        <f t="shared" si="124"/>
        <v>2.3800000000000002E-2</v>
      </c>
      <c r="AW88" s="15" t="s">
        <v>3766</v>
      </c>
      <c r="AY88" s="15" t="s">
        <v>3766</v>
      </c>
      <c r="AZ88" s="8">
        <f t="shared" si="73"/>
        <v>8.199999999999999E-3</v>
      </c>
      <c r="BA88" s="15" t="s">
        <v>3766</v>
      </c>
      <c r="BB88">
        <v>0.82</v>
      </c>
      <c r="BD88" s="8">
        <f t="shared" si="128"/>
        <v>2.0300000000000002E-2</v>
      </c>
      <c r="BE88" s="15" t="s">
        <v>3766</v>
      </c>
      <c r="EI88" s="25"/>
      <c r="EJ88" s="51"/>
      <c r="EK88" s="25"/>
      <c r="EL88" s="39"/>
      <c r="EM88" s="19"/>
      <c r="EN88" s="39"/>
    </row>
    <row r="89" spans="1:144" ht="18">
      <c r="A89" s="67" t="s">
        <v>6</v>
      </c>
      <c r="B89" s="68">
        <f t="shared" si="132"/>
        <v>46122</v>
      </c>
      <c r="C89" s="2">
        <v>8.14</v>
      </c>
      <c r="D89" s="8">
        <f t="shared" si="133"/>
        <v>8.14E-2</v>
      </c>
      <c r="F89" s="2">
        <v>5.05</v>
      </c>
      <c r="G89" s="8">
        <f t="shared" si="134"/>
        <v>5.0499999999999996E-2</v>
      </c>
      <c r="I89" s="8">
        <f>D89-G89</f>
        <v>3.0900000000000004E-2</v>
      </c>
      <c r="K89" s="7">
        <v>45843</v>
      </c>
      <c r="L89" s="2">
        <v>5.1100000000000003</v>
      </c>
      <c r="M89" s="5">
        <f t="shared" si="129"/>
        <v>5.1100000000000007E-2</v>
      </c>
      <c r="N89" s="7">
        <v>45843</v>
      </c>
      <c r="P89" s="7">
        <v>45843</v>
      </c>
      <c r="Q89" s="2">
        <v>3.62</v>
      </c>
      <c r="R89" s="5">
        <f t="shared" si="126"/>
        <v>3.6200000000000003E-2</v>
      </c>
      <c r="S89" s="7">
        <v>45843</v>
      </c>
      <c r="T89" s="7"/>
      <c r="U89" s="7">
        <v>45843</v>
      </c>
      <c r="V89" s="8">
        <f t="shared" si="119"/>
        <v>1.4900000000000004E-2</v>
      </c>
      <c r="W89" s="7">
        <v>45843</v>
      </c>
      <c r="Y89" s="7">
        <v>45843</v>
      </c>
      <c r="Z89" s="2">
        <v>5.42</v>
      </c>
      <c r="AA89" s="36">
        <f t="shared" si="120"/>
        <v>5.4199999999999998E-2</v>
      </c>
      <c r="AB89" s="7">
        <v>45843</v>
      </c>
      <c r="AC89" s="7"/>
      <c r="AD89" s="7">
        <v>45843</v>
      </c>
      <c r="AE89" s="2">
        <v>4.16</v>
      </c>
      <c r="AF89" s="5">
        <f t="shared" si="121"/>
        <v>4.1599999999999998E-2</v>
      </c>
      <c r="AG89" s="7">
        <v>45843</v>
      </c>
      <c r="AH89" s="7"/>
      <c r="AI89" s="7">
        <v>45843</v>
      </c>
      <c r="AJ89" s="8">
        <f t="shared" si="127"/>
        <v>1.26E-2</v>
      </c>
      <c r="AK89" s="7">
        <v>45843</v>
      </c>
      <c r="AN89">
        <v>2.78</v>
      </c>
      <c r="AO89" s="8">
        <f t="shared" si="122"/>
        <v>2.7799999999999998E-2</v>
      </c>
      <c r="AP89" s="17" t="s">
        <v>3767</v>
      </c>
      <c r="AR89">
        <v>0.45</v>
      </c>
      <c r="AS89" s="8">
        <f t="shared" si="123"/>
        <v>4.5000000000000005E-3</v>
      </c>
      <c r="AT89" s="15" t="s">
        <v>3767</v>
      </c>
      <c r="AU89" s="15"/>
      <c r="AV89" s="8">
        <f t="shared" si="124"/>
        <v>2.3299999999999998E-2</v>
      </c>
      <c r="AW89" s="15" t="s">
        <v>3767</v>
      </c>
      <c r="AY89" s="15" t="s">
        <v>3767</v>
      </c>
      <c r="AZ89" s="8">
        <f t="shared" si="73"/>
        <v>7.6E-3</v>
      </c>
      <c r="BA89" s="15" t="s">
        <v>3767</v>
      </c>
      <c r="BB89">
        <v>0.76</v>
      </c>
      <c r="BD89" s="8">
        <f t="shared" si="128"/>
        <v>2.0199999999999999E-2</v>
      </c>
      <c r="BE89" s="15" t="s">
        <v>3767</v>
      </c>
      <c r="EI89" s="25"/>
      <c r="EJ89" s="51"/>
      <c r="EK89" s="25"/>
      <c r="EL89" s="39"/>
      <c r="EM89" s="19"/>
      <c r="EN89" s="39"/>
    </row>
    <row r="90" spans="1:144" ht="18">
      <c r="A90" s="67" t="s">
        <v>8</v>
      </c>
      <c r="B90" s="68">
        <f t="shared" si="132"/>
        <v>46121</v>
      </c>
      <c r="C90" s="2">
        <v>3.45</v>
      </c>
      <c r="D90" s="8">
        <f t="shared" si="133"/>
        <v>3.4500000000000003E-2</v>
      </c>
      <c r="F90" s="2">
        <v>1.91</v>
      </c>
      <c r="G90" s="8">
        <f t="shared" si="134"/>
        <v>1.9099999999999999E-2</v>
      </c>
      <c r="I90" s="8">
        <f t="shared" ref="I90:I151" si="135">D90-G90</f>
        <v>1.5400000000000004E-2</v>
      </c>
      <c r="K90" s="7">
        <v>45844</v>
      </c>
      <c r="L90" s="2">
        <v>4.67</v>
      </c>
      <c r="M90" s="5">
        <f t="shared" si="129"/>
        <v>4.6699999999999998E-2</v>
      </c>
      <c r="N90" s="7">
        <v>45844</v>
      </c>
      <c r="P90" s="7">
        <v>45844</v>
      </c>
      <c r="Q90" s="2">
        <v>3.27</v>
      </c>
      <c r="R90" s="5">
        <f t="shared" si="126"/>
        <v>3.27E-2</v>
      </c>
      <c r="S90" s="7">
        <v>45844</v>
      </c>
      <c r="T90" s="7"/>
      <c r="U90" s="7">
        <v>45844</v>
      </c>
      <c r="V90" s="8">
        <f t="shared" si="119"/>
        <v>1.3999999999999999E-2</v>
      </c>
      <c r="W90" s="7">
        <v>45844</v>
      </c>
      <c r="Y90" s="7">
        <v>45844</v>
      </c>
      <c r="Z90" s="2">
        <v>5.08</v>
      </c>
      <c r="AA90" s="36">
        <f t="shared" si="120"/>
        <v>5.0799999999999998E-2</v>
      </c>
      <c r="AB90" s="7">
        <v>45844</v>
      </c>
      <c r="AC90" s="7"/>
      <c r="AD90" s="7">
        <v>45844</v>
      </c>
      <c r="AE90" s="2">
        <v>3.91</v>
      </c>
      <c r="AF90" s="5">
        <f t="shared" si="121"/>
        <v>3.9100000000000003E-2</v>
      </c>
      <c r="AG90" s="7">
        <v>45844</v>
      </c>
      <c r="AH90" s="7"/>
      <c r="AI90" s="7">
        <v>45844</v>
      </c>
      <c r="AJ90" s="8">
        <f t="shared" si="127"/>
        <v>1.1699999999999995E-2</v>
      </c>
      <c r="AK90" s="7">
        <v>45844</v>
      </c>
      <c r="AN90">
        <v>2.77</v>
      </c>
      <c r="AO90" s="8">
        <f t="shared" si="122"/>
        <v>2.7699999999999999E-2</v>
      </c>
      <c r="AP90" s="17" t="s">
        <v>3768</v>
      </c>
      <c r="AR90">
        <v>0.44</v>
      </c>
      <c r="AS90" s="8">
        <f t="shared" si="123"/>
        <v>4.4000000000000003E-3</v>
      </c>
      <c r="AT90" s="15" t="s">
        <v>3768</v>
      </c>
      <c r="AU90" s="15"/>
      <c r="AV90" s="8">
        <f t="shared" si="124"/>
        <v>2.3299999999999998E-2</v>
      </c>
      <c r="AW90" s="15" t="s">
        <v>3768</v>
      </c>
      <c r="AY90" s="15" t="s">
        <v>3768</v>
      </c>
      <c r="AZ90" s="8">
        <f t="shared" si="73"/>
        <v>7.7000000000000002E-3</v>
      </c>
      <c r="BA90" s="15" t="s">
        <v>3768</v>
      </c>
      <c r="BB90">
        <v>0.77</v>
      </c>
      <c r="BD90" s="8">
        <f t="shared" si="128"/>
        <v>1.9999999999999997E-2</v>
      </c>
      <c r="BE90" s="15" t="s">
        <v>3768</v>
      </c>
      <c r="EI90" s="25"/>
      <c r="EJ90" s="51"/>
      <c r="EK90" s="25"/>
      <c r="EL90" s="39"/>
      <c r="EM90" s="19"/>
      <c r="EN90" s="39"/>
    </row>
    <row r="91" spans="1:144" ht="18">
      <c r="A91" s="67" t="s">
        <v>10</v>
      </c>
      <c r="B91" s="68">
        <f t="shared" si="132"/>
        <v>46120</v>
      </c>
      <c r="C91" s="2">
        <v>4.59</v>
      </c>
      <c r="D91" s="8">
        <f t="shared" si="133"/>
        <v>4.5899999999999996E-2</v>
      </c>
      <c r="F91" s="2">
        <v>2.48</v>
      </c>
      <c r="G91" s="8">
        <f t="shared" si="134"/>
        <v>2.4799999999999999E-2</v>
      </c>
      <c r="I91" s="8">
        <f t="shared" si="135"/>
        <v>2.1099999999999997E-2</v>
      </c>
      <c r="K91" s="7">
        <v>45845</v>
      </c>
      <c r="L91" s="2">
        <v>4.8499999999999996</v>
      </c>
      <c r="M91" s="5">
        <f t="shared" si="129"/>
        <v>4.8499999999999995E-2</v>
      </c>
      <c r="N91" s="7">
        <v>45845</v>
      </c>
      <c r="P91" s="7">
        <v>45845</v>
      </c>
      <c r="Q91" s="2">
        <v>3.43</v>
      </c>
      <c r="R91" s="5">
        <f t="shared" si="126"/>
        <v>3.4300000000000004E-2</v>
      </c>
      <c r="S91" s="7">
        <v>45845</v>
      </c>
      <c r="T91" s="7"/>
      <c r="U91" s="7">
        <v>45845</v>
      </c>
      <c r="V91" s="8">
        <f t="shared" si="119"/>
        <v>1.419999999999999E-2</v>
      </c>
      <c r="W91" s="7">
        <v>45845</v>
      </c>
      <c r="Y91" s="7">
        <v>45845</v>
      </c>
      <c r="Z91" s="2">
        <v>5.6</v>
      </c>
      <c r="AA91" s="36">
        <f t="shared" si="120"/>
        <v>5.5999999999999994E-2</v>
      </c>
      <c r="AB91" s="7">
        <v>45845</v>
      </c>
      <c r="AC91" s="7"/>
      <c r="AD91" s="7">
        <v>45845</v>
      </c>
      <c r="AE91" s="2">
        <v>4.29</v>
      </c>
      <c r="AF91" s="5">
        <f t="shared" si="121"/>
        <v>4.2900000000000001E-2</v>
      </c>
      <c r="AG91" s="7">
        <v>45845</v>
      </c>
      <c r="AH91" s="7"/>
      <c r="AI91" s="7">
        <v>45845</v>
      </c>
      <c r="AJ91" s="8">
        <f t="shared" si="127"/>
        <v>1.3099999999999994E-2</v>
      </c>
      <c r="AK91" s="7">
        <v>45845</v>
      </c>
      <c r="AN91">
        <v>2.75</v>
      </c>
      <c r="AO91" s="8">
        <f t="shared" si="122"/>
        <v>2.75E-2</v>
      </c>
      <c r="AP91" s="17" t="s">
        <v>3769</v>
      </c>
      <c r="AR91">
        <v>0.44</v>
      </c>
      <c r="AS91" s="8">
        <f t="shared" si="123"/>
        <v>4.4000000000000003E-3</v>
      </c>
      <c r="AT91" s="15" t="s">
        <v>3769</v>
      </c>
      <c r="AU91" s="15"/>
      <c r="AV91" s="8">
        <f t="shared" si="124"/>
        <v>2.3099999999999999E-2</v>
      </c>
      <c r="AW91" s="15" t="s">
        <v>3769</v>
      </c>
      <c r="AY91" s="15" t="s">
        <v>3769</v>
      </c>
      <c r="AZ91" s="8">
        <f t="shared" si="73"/>
        <v>8.3999999999999995E-3</v>
      </c>
      <c r="BA91" s="15" t="s">
        <v>3769</v>
      </c>
      <c r="BB91">
        <v>0.84</v>
      </c>
      <c r="BD91" s="8">
        <f t="shared" si="128"/>
        <v>1.9099999999999999E-2</v>
      </c>
      <c r="BE91" s="15" t="s">
        <v>3769</v>
      </c>
      <c r="EI91" s="25"/>
      <c r="EJ91" s="51"/>
      <c r="EK91" s="25"/>
      <c r="EL91" s="39"/>
      <c r="EM91" s="19"/>
      <c r="EN91" s="39"/>
    </row>
    <row r="92" spans="1:144" ht="18">
      <c r="A92" s="67" t="s">
        <v>12</v>
      </c>
      <c r="B92" s="68">
        <f t="shared" si="132"/>
        <v>46119</v>
      </c>
      <c r="C92" s="2">
        <v>4.7300000000000004</v>
      </c>
      <c r="D92" s="8">
        <f t="shared" si="133"/>
        <v>4.7300000000000002E-2</v>
      </c>
      <c r="F92" s="2">
        <v>2.99</v>
      </c>
      <c r="G92" s="8">
        <f t="shared" si="134"/>
        <v>2.9900000000000003E-2</v>
      </c>
      <c r="I92" s="8">
        <f t="shared" si="135"/>
        <v>1.7399999999999999E-2</v>
      </c>
      <c r="K92" s="7">
        <v>45846</v>
      </c>
      <c r="L92" s="2">
        <v>4.72</v>
      </c>
      <c r="M92" s="5">
        <f t="shared" si="129"/>
        <v>4.7199999999999999E-2</v>
      </c>
      <c r="N92" s="7">
        <v>45846</v>
      </c>
      <c r="P92" s="7">
        <v>45846</v>
      </c>
      <c r="Q92" s="2">
        <v>3.39</v>
      </c>
      <c r="R92" s="5">
        <f t="shared" si="126"/>
        <v>3.39E-2</v>
      </c>
      <c r="S92" s="7">
        <v>45846</v>
      </c>
      <c r="T92" s="7"/>
      <c r="U92" s="7">
        <v>45846</v>
      </c>
      <c r="V92" s="8">
        <f t="shared" si="119"/>
        <v>1.3299999999999999E-2</v>
      </c>
      <c r="W92" s="7">
        <v>45846</v>
      </c>
      <c r="Y92" s="7">
        <v>45846</v>
      </c>
      <c r="Z92" s="2">
        <v>5.05</v>
      </c>
      <c r="AA92" s="36">
        <f t="shared" si="120"/>
        <v>5.0499999999999996E-2</v>
      </c>
      <c r="AB92" s="7">
        <v>45846</v>
      </c>
      <c r="AC92" s="7"/>
      <c r="AD92" s="7">
        <v>45846</v>
      </c>
      <c r="AE92" s="2">
        <v>3.88</v>
      </c>
      <c r="AF92" s="5">
        <f t="shared" si="121"/>
        <v>3.8800000000000001E-2</v>
      </c>
      <c r="AG92" s="7">
        <v>45846</v>
      </c>
      <c r="AH92" s="7"/>
      <c r="AI92" s="7">
        <v>45846</v>
      </c>
      <c r="AJ92" s="8">
        <f t="shared" si="127"/>
        <v>1.1699999999999995E-2</v>
      </c>
      <c r="AK92" s="7">
        <v>45846</v>
      </c>
      <c r="AN92">
        <v>2.76</v>
      </c>
      <c r="AO92" s="8">
        <f t="shared" si="122"/>
        <v>2.76E-2</v>
      </c>
      <c r="AP92" s="17" t="s">
        <v>3770</v>
      </c>
      <c r="AR92">
        <v>0.43</v>
      </c>
      <c r="AS92" s="8">
        <f t="shared" si="123"/>
        <v>4.3E-3</v>
      </c>
      <c r="AT92" s="15" t="s">
        <v>3770</v>
      </c>
      <c r="AU92" s="15"/>
      <c r="AV92" s="8">
        <f t="shared" si="124"/>
        <v>2.3300000000000001E-2</v>
      </c>
      <c r="AW92" s="15" t="s">
        <v>3770</v>
      </c>
      <c r="AY92" s="15" t="s">
        <v>3770</v>
      </c>
      <c r="AZ92" s="8">
        <f t="shared" si="73"/>
        <v>8.199999999999999E-3</v>
      </c>
      <c r="BA92" s="15" t="s">
        <v>3770</v>
      </c>
      <c r="BB92">
        <v>0.82</v>
      </c>
      <c r="BD92" s="8">
        <f t="shared" si="128"/>
        <v>1.9400000000000001E-2</v>
      </c>
      <c r="BE92" s="15" t="s">
        <v>3770</v>
      </c>
      <c r="EI92" s="25"/>
      <c r="EJ92" s="51"/>
      <c r="EK92" s="25"/>
      <c r="EL92" s="39"/>
      <c r="EM92" s="19"/>
      <c r="EN92" s="39"/>
    </row>
    <row r="93" spans="1:144" ht="18">
      <c r="A93" s="67" t="s">
        <v>14</v>
      </c>
      <c r="B93" s="68">
        <f t="shared" si="132"/>
        <v>46118</v>
      </c>
      <c r="C93" s="2">
        <v>9.7899999999999991</v>
      </c>
      <c r="D93" s="8">
        <f t="shared" si="133"/>
        <v>9.7899999999999987E-2</v>
      </c>
      <c r="F93" s="2">
        <v>7.6</v>
      </c>
      <c r="G93" s="8">
        <f t="shared" si="134"/>
        <v>7.5999999999999998E-2</v>
      </c>
      <c r="I93" s="8">
        <f t="shared" si="135"/>
        <v>2.1899999999999989E-2</v>
      </c>
      <c r="K93" s="7">
        <v>45847</v>
      </c>
      <c r="L93" s="2">
        <v>4.96</v>
      </c>
      <c r="M93" s="5">
        <f t="shared" si="129"/>
        <v>4.9599999999999998E-2</v>
      </c>
      <c r="N93" s="7">
        <v>45847</v>
      </c>
      <c r="P93" s="7">
        <v>45847</v>
      </c>
      <c r="Q93" s="2">
        <v>3.56</v>
      </c>
      <c r="R93" s="5">
        <f t="shared" si="126"/>
        <v>3.56E-2</v>
      </c>
      <c r="S93" s="7">
        <v>45847</v>
      </c>
      <c r="T93" s="7"/>
      <c r="U93" s="7">
        <v>45847</v>
      </c>
      <c r="V93" s="8">
        <f t="shared" si="119"/>
        <v>1.3999999999999999E-2</v>
      </c>
      <c r="W93" s="7">
        <v>45847</v>
      </c>
      <c r="Y93" s="7">
        <v>45847</v>
      </c>
      <c r="Z93" s="2">
        <v>5.23</v>
      </c>
      <c r="AA93" s="36">
        <f t="shared" si="120"/>
        <v>5.2300000000000006E-2</v>
      </c>
      <c r="AB93" s="7">
        <v>45847</v>
      </c>
      <c r="AC93" s="7"/>
      <c r="AD93" s="7">
        <v>45847</v>
      </c>
      <c r="AE93" s="2">
        <v>4.04</v>
      </c>
      <c r="AF93" s="5">
        <f t="shared" si="121"/>
        <v>4.0399999999999998E-2</v>
      </c>
      <c r="AG93" s="7">
        <v>45847</v>
      </c>
      <c r="AH93" s="7"/>
      <c r="AI93" s="7">
        <v>45847</v>
      </c>
      <c r="AJ93" s="8">
        <f t="shared" si="127"/>
        <v>1.1900000000000008E-2</v>
      </c>
      <c r="AK93" s="7">
        <v>45847</v>
      </c>
      <c r="AN93">
        <v>2.74</v>
      </c>
      <c r="AO93" s="8">
        <f t="shared" si="122"/>
        <v>2.7400000000000001E-2</v>
      </c>
      <c r="AP93" s="17" t="s">
        <v>3771</v>
      </c>
      <c r="AR93">
        <v>0.43</v>
      </c>
      <c r="AS93" s="8">
        <f t="shared" si="123"/>
        <v>4.3E-3</v>
      </c>
      <c r="AT93" s="15" t="s">
        <v>3771</v>
      </c>
      <c r="AU93" s="15"/>
      <c r="AV93" s="8">
        <f t="shared" si="124"/>
        <v>2.3100000000000002E-2</v>
      </c>
      <c r="AW93" s="15" t="s">
        <v>3771</v>
      </c>
      <c r="AY93" s="15" t="s">
        <v>3771</v>
      </c>
      <c r="AZ93" s="8">
        <f t="shared" si="73"/>
        <v>8.1000000000000013E-3</v>
      </c>
      <c r="BA93" s="15" t="s">
        <v>3771</v>
      </c>
      <c r="BB93">
        <v>0.81</v>
      </c>
      <c r="BD93" s="8">
        <f t="shared" si="128"/>
        <v>1.9299999999999998E-2</v>
      </c>
      <c r="BE93" s="15" t="s">
        <v>3771</v>
      </c>
      <c r="EI93" s="25"/>
      <c r="EJ93" s="51"/>
      <c r="EK93" s="25"/>
      <c r="EL93" s="39"/>
      <c r="EM93" s="19"/>
      <c r="EN93" s="39"/>
    </row>
    <row r="94" spans="1:144" ht="18">
      <c r="A94" s="67" t="s">
        <v>16</v>
      </c>
      <c r="B94" s="68">
        <f t="shared" si="132"/>
        <v>46117</v>
      </c>
      <c r="C94" s="2">
        <v>1.6</v>
      </c>
      <c r="D94" s="8">
        <f t="shared" si="133"/>
        <v>1.6E-2</v>
      </c>
      <c r="F94" s="2">
        <v>0.54</v>
      </c>
      <c r="G94" s="8">
        <f t="shared" si="134"/>
        <v>5.4000000000000003E-3</v>
      </c>
      <c r="I94" s="8">
        <f t="shared" si="135"/>
        <v>1.06E-2</v>
      </c>
      <c r="K94" s="7">
        <v>45848</v>
      </c>
      <c r="L94" s="2">
        <v>5.21</v>
      </c>
      <c r="M94" s="5">
        <f t="shared" si="129"/>
        <v>5.21E-2</v>
      </c>
      <c r="N94" s="7">
        <v>45848</v>
      </c>
      <c r="P94" s="7">
        <v>45848</v>
      </c>
      <c r="Q94" s="2">
        <v>3.74</v>
      </c>
      <c r="R94" s="5">
        <f t="shared" si="126"/>
        <v>3.7400000000000003E-2</v>
      </c>
      <c r="S94" s="7">
        <v>45848</v>
      </c>
      <c r="T94" s="7"/>
      <c r="U94" s="7">
        <v>45848</v>
      </c>
      <c r="V94" s="8">
        <f t="shared" si="119"/>
        <v>1.4699999999999998E-2</v>
      </c>
      <c r="W94" s="7">
        <v>45848</v>
      </c>
      <c r="Y94" s="7">
        <v>45848</v>
      </c>
      <c r="Z94" s="2">
        <v>5.49</v>
      </c>
      <c r="AA94" s="36">
        <f t="shared" si="120"/>
        <v>5.4900000000000004E-2</v>
      </c>
      <c r="AB94" s="7">
        <v>45848</v>
      </c>
      <c r="AC94" s="7"/>
      <c r="AD94" s="7">
        <v>45848</v>
      </c>
      <c r="AE94" s="2">
        <v>4.17</v>
      </c>
      <c r="AF94" s="5">
        <f t="shared" si="121"/>
        <v>4.1700000000000001E-2</v>
      </c>
      <c r="AG94" s="7">
        <v>45848</v>
      </c>
      <c r="AH94" s="7"/>
      <c r="AI94" s="7">
        <v>45848</v>
      </c>
      <c r="AJ94" s="8">
        <f t="shared" si="127"/>
        <v>1.3200000000000003E-2</v>
      </c>
      <c r="AK94" s="7">
        <v>45848</v>
      </c>
      <c r="AN94">
        <v>2.84</v>
      </c>
      <c r="AO94" s="8">
        <f t="shared" si="122"/>
        <v>2.8399999999999998E-2</v>
      </c>
      <c r="AP94" s="17" t="s">
        <v>3772</v>
      </c>
      <c r="AR94">
        <v>0.44</v>
      </c>
      <c r="AS94" s="8">
        <f t="shared" si="123"/>
        <v>4.4000000000000003E-3</v>
      </c>
      <c r="AT94" s="15" t="s">
        <v>3772</v>
      </c>
      <c r="AU94" s="15"/>
      <c r="AV94" s="8">
        <f t="shared" si="124"/>
        <v>2.3999999999999997E-2</v>
      </c>
      <c r="AW94" s="15" t="s">
        <v>3772</v>
      </c>
      <c r="AY94" s="15" t="s">
        <v>3772</v>
      </c>
      <c r="AZ94" s="8">
        <f t="shared" si="73"/>
        <v>9.1999999999999998E-3</v>
      </c>
      <c r="BA94" s="15" t="s">
        <v>3772</v>
      </c>
      <c r="BB94">
        <v>0.92</v>
      </c>
      <c r="BD94" s="8">
        <f t="shared" si="128"/>
        <v>1.9199999999999998E-2</v>
      </c>
      <c r="BE94" s="15" t="s">
        <v>3772</v>
      </c>
      <c r="EI94" s="25"/>
      <c r="EJ94" s="51"/>
      <c r="EK94" s="25"/>
      <c r="EL94" s="39"/>
      <c r="EM94" s="19"/>
      <c r="EN94" s="39"/>
    </row>
    <row r="95" spans="1:144" ht="18">
      <c r="A95" s="67" t="s">
        <v>18</v>
      </c>
      <c r="B95" s="68">
        <f t="shared" si="132"/>
        <v>46116</v>
      </c>
      <c r="C95" s="2">
        <v>2.96</v>
      </c>
      <c r="D95" s="8">
        <f t="shared" si="133"/>
        <v>2.9600000000000001E-2</v>
      </c>
      <c r="F95" s="2">
        <v>0.94</v>
      </c>
      <c r="G95" s="8">
        <f t="shared" si="134"/>
        <v>9.3999999999999986E-3</v>
      </c>
      <c r="I95" s="8">
        <f t="shared" si="135"/>
        <v>2.0200000000000003E-2</v>
      </c>
      <c r="K95" s="7">
        <v>45849</v>
      </c>
      <c r="L95" s="2">
        <v>4.97</v>
      </c>
      <c r="M95" s="5">
        <f t="shared" si="129"/>
        <v>4.9699999999999994E-2</v>
      </c>
      <c r="N95" s="7">
        <v>45849</v>
      </c>
      <c r="P95" s="7">
        <v>45849</v>
      </c>
      <c r="Q95" s="2">
        <v>3.71</v>
      </c>
      <c r="R95" s="5">
        <f t="shared" si="126"/>
        <v>3.7100000000000001E-2</v>
      </c>
      <c r="S95" s="7">
        <v>45849</v>
      </c>
      <c r="T95" s="7"/>
      <c r="U95" s="7">
        <v>45849</v>
      </c>
      <c r="V95" s="8">
        <f t="shared" si="119"/>
        <v>1.2599999999999993E-2</v>
      </c>
      <c r="W95" s="7">
        <v>45849</v>
      </c>
      <c r="Y95" s="7">
        <v>45849</v>
      </c>
      <c r="Z95" s="2">
        <v>4.8899999999999997</v>
      </c>
      <c r="AA95" s="36">
        <f t="shared" si="120"/>
        <v>4.8899999999999999E-2</v>
      </c>
      <c r="AB95" s="7">
        <v>45849</v>
      </c>
      <c r="AC95" s="7"/>
      <c r="AD95" s="7">
        <v>45849</v>
      </c>
      <c r="AE95" s="2">
        <v>3.54</v>
      </c>
      <c r="AF95" s="5">
        <f t="shared" si="121"/>
        <v>3.5400000000000001E-2</v>
      </c>
      <c r="AG95" s="7">
        <v>45849</v>
      </c>
      <c r="AH95" s="7"/>
      <c r="AI95" s="7">
        <v>45849</v>
      </c>
      <c r="AJ95" s="8">
        <f t="shared" si="127"/>
        <v>1.3499999999999998E-2</v>
      </c>
      <c r="AK95" s="7">
        <v>45849</v>
      </c>
      <c r="AN95">
        <v>2.88</v>
      </c>
      <c r="AO95" s="8">
        <f t="shared" si="122"/>
        <v>2.8799999999999999E-2</v>
      </c>
      <c r="AP95" s="17" t="s">
        <v>3773</v>
      </c>
      <c r="AR95">
        <v>0.46</v>
      </c>
      <c r="AS95" s="8">
        <f t="shared" si="123"/>
        <v>4.5999999999999999E-3</v>
      </c>
      <c r="AT95" s="15" t="s">
        <v>3773</v>
      </c>
      <c r="AU95" s="15"/>
      <c r="AV95" s="8">
        <f t="shared" si="124"/>
        <v>2.4199999999999999E-2</v>
      </c>
      <c r="AW95" s="15" t="s">
        <v>3773</v>
      </c>
      <c r="AY95" s="15" t="s">
        <v>3773</v>
      </c>
      <c r="AZ95" s="8">
        <f t="shared" si="73"/>
        <v>1.09E-2</v>
      </c>
      <c r="BA95" s="15" t="s">
        <v>3773</v>
      </c>
      <c r="BB95">
        <v>1.0900000000000001</v>
      </c>
      <c r="BD95" s="8">
        <f t="shared" si="128"/>
        <v>1.7899999999999999E-2</v>
      </c>
      <c r="BE95" s="15" t="s">
        <v>3773</v>
      </c>
      <c r="EI95" s="25"/>
      <c r="EJ95" s="51"/>
      <c r="EK95" s="25"/>
      <c r="EL95" s="39"/>
      <c r="EM95" s="19"/>
      <c r="EN95" s="39"/>
    </row>
    <row r="96" spans="1:144" ht="18">
      <c r="A96" s="67" t="s">
        <v>20</v>
      </c>
      <c r="B96" s="68">
        <f t="shared" si="132"/>
        <v>46115</v>
      </c>
      <c r="C96" s="2">
        <v>1.68</v>
      </c>
      <c r="D96" s="8">
        <f t="shared" si="133"/>
        <v>1.6799999999999999E-2</v>
      </c>
      <c r="F96" s="2">
        <v>0.64</v>
      </c>
      <c r="G96" s="8">
        <f t="shared" si="134"/>
        <v>6.4000000000000003E-3</v>
      </c>
      <c r="I96" s="8">
        <f t="shared" si="135"/>
        <v>1.04E-2</v>
      </c>
      <c r="K96" s="7">
        <v>45850</v>
      </c>
      <c r="L96" s="2">
        <v>4.91</v>
      </c>
      <c r="M96" s="5">
        <f t="shared" si="129"/>
        <v>4.9100000000000005E-2</v>
      </c>
      <c r="N96" s="7">
        <v>45850</v>
      </c>
      <c r="P96" s="7">
        <v>45850</v>
      </c>
      <c r="Q96" s="2">
        <v>3.78</v>
      </c>
      <c r="R96" s="5">
        <f t="shared" si="126"/>
        <v>3.78E-2</v>
      </c>
      <c r="S96" s="7">
        <v>45850</v>
      </c>
      <c r="T96" s="7"/>
      <c r="U96" s="7">
        <v>45850</v>
      </c>
      <c r="V96" s="8">
        <f t="shared" si="119"/>
        <v>1.1300000000000004E-2</v>
      </c>
      <c r="W96" s="7">
        <v>45850</v>
      </c>
      <c r="Y96" s="7">
        <v>45850</v>
      </c>
      <c r="Z96" s="2">
        <v>4.51</v>
      </c>
      <c r="AA96" s="36">
        <f t="shared" si="120"/>
        <v>4.5100000000000001E-2</v>
      </c>
      <c r="AB96" s="7">
        <v>45850</v>
      </c>
      <c r="AC96" s="7"/>
      <c r="AD96" s="7">
        <v>45850</v>
      </c>
      <c r="AE96" s="2">
        <v>3.28</v>
      </c>
      <c r="AF96" s="5">
        <f t="shared" si="121"/>
        <v>3.2799999999999996E-2</v>
      </c>
      <c r="AG96" s="7">
        <v>45850</v>
      </c>
      <c r="AH96" s="7"/>
      <c r="AI96" s="7">
        <v>45850</v>
      </c>
      <c r="AJ96" s="8">
        <f t="shared" si="127"/>
        <v>1.2300000000000005E-2</v>
      </c>
      <c r="AK96" s="7">
        <v>45850</v>
      </c>
      <c r="AN96">
        <v>2.94</v>
      </c>
      <c r="AO96" s="8">
        <f t="shared" si="122"/>
        <v>2.9399999999999999E-2</v>
      </c>
      <c r="AP96" s="17" t="s">
        <v>3774</v>
      </c>
      <c r="AR96">
        <v>0.46</v>
      </c>
      <c r="AS96" s="8">
        <f t="shared" si="123"/>
        <v>4.5999999999999999E-3</v>
      </c>
      <c r="AT96" s="15" t="s">
        <v>3774</v>
      </c>
      <c r="AU96" s="15"/>
      <c r="AV96" s="8">
        <f t="shared" si="124"/>
        <v>2.4799999999999999E-2</v>
      </c>
      <c r="AW96" s="15" t="s">
        <v>3774</v>
      </c>
      <c r="AY96" s="15" t="s">
        <v>3774</v>
      </c>
      <c r="AZ96" s="8">
        <f t="shared" si="73"/>
        <v>1.03E-2</v>
      </c>
      <c r="BA96" s="15" t="s">
        <v>3774</v>
      </c>
      <c r="BB96">
        <v>1.03</v>
      </c>
      <c r="BD96" s="8">
        <f t="shared" si="128"/>
        <v>1.9099999999999999E-2</v>
      </c>
      <c r="BE96" s="15" t="s">
        <v>3774</v>
      </c>
      <c r="EI96" s="25"/>
      <c r="EJ96" s="51"/>
      <c r="EK96" s="25"/>
      <c r="EL96" s="39"/>
      <c r="EM96" s="19"/>
      <c r="EN96" s="39"/>
    </row>
    <row r="97" spans="1:144" ht="18">
      <c r="A97" s="67" t="s">
        <v>22</v>
      </c>
      <c r="B97" s="68">
        <f t="shared" si="132"/>
        <v>46114</v>
      </c>
      <c r="C97" s="2">
        <v>4.0199999999999996</v>
      </c>
      <c r="D97" s="8">
        <f t="shared" si="133"/>
        <v>4.0199999999999993E-2</v>
      </c>
      <c r="F97" s="2">
        <v>1.61</v>
      </c>
      <c r="G97" s="8">
        <f t="shared" si="134"/>
        <v>1.61E-2</v>
      </c>
      <c r="I97" s="8">
        <f t="shared" si="135"/>
        <v>2.4099999999999993E-2</v>
      </c>
      <c r="K97" s="7">
        <v>45851</v>
      </c>
      <c r="L97" s="2">
        <v>5.44</v>
      </c>
      <c r="M97" s="5">
        <f t="shared" si="129"/>
        <v>5.4400000000000004E-2</v>
      </c>
      <c r="N97" s="7">
        <v>45851</v>
      </c>
      <c r="P97" s="7">
        <v>45851</v>
      </c>
      <c r="Q97" s="2">
        <v>4.3099999999999996</v>
      </c>
      <c r="R97" s="5">
        <f t="shared" si="126"/>
        <v>4.3099999999999999E-2</v>
      </c>
      <c r="S97" s="7">
        <v>45851</v>
      </c>
      <c r="T97" s="7"/>
      <c r="U97" s="7">
        <v>45851</v>
      </c>
      <c r="V97" s="8">
        <f t="shared" si="119"/>
        <v>1.1300000000000004E-2</v>
      </c>
      <c r="W97" s="7">
        <v>45851</v>
      </c>
      <c r="Y97" s="7">
        <v>45851</v>
      </c>
      <c r="Z97" s="2">
        <v>5.27</v>
      </c>
      <c r="AA97" s="36">
        <f t="shared" si="120"/>
        <v>5.2699999999999997E-2</v>
      </c>
      <c r="AB97" s="7">
        <v>45851</v>
      </c>
      <c r="AC97" s="7"/>
      <c r="AD97" s="7">
        <v>45851</v>
      </c>
      <c r="AE97" s="2">
        <v>3.84</v>
      </c>
      <c r="AF97" s="5">
        <f t="shared" si="121"/>
        <v>3.8399999999999997E-2</v>
      </c>
      <c r="AG97" s="7">
        <v>45851</v>
      </c>
      <c r="AH97" s="7"/>
      <c r="AI97" s="7">
        <v>45851</v>
      </c>
      <c r="AJ97" s="8">
        <f t="shared" si="127"/>
        <v>1.43E-2</v>
      </c>
      <c r="AK97" s="7">
        <v>45851</v>
      </c>
      <c r="AN97">
        <v>2.94</v>
      </c>
      <c r="AO97" s="8">
        <f t="shared" si="122"/>
        <v>2.9399999999999999E-2</v>
      </c>
      <c r="AP97" s="17" t="s">
        <v>3775</v>
      </c>
      <c r="AR97">
        <v>0.47</v>
      </c>
      <c r="AS97" s="8">
        <f t="shared" si="123"/>
        <v>4.6999999999999993E-3</v>
      </c>
      <c r="AT97" s="15" t="s">
        <v>3775</v>
      </c>
      <c r="AU97" s="15"/>
      <c r="AV97" s="8">
        <f t="shared" si="124"/>
        <v>2.47E-2</v>
      </c>
      <c r="AW97" s="15" t="s">
        <v>3775</v>
      </c>
      <c r="AY97" s="15" t="s">
        <v>3775</v>
      </c>
      <c r="AZ97" s="8">
        <f t="shared" si="73"/>
        <v>1.15E-2</v>
      </c>
      <c r="BA97" s="15" t="s">
        <v>3775</v>
      </c>
      <c r="BB97">
        <v>1.1499999999999999</v>
      </c>
      <c r="BD97" s="8">
        <f t="shared" si="128"/>
        <v>1.7899999999999999E-2</v>
      </c>
      <c r="BE97" s="15" t="s">
        <v>3775</v>
      </c>
      <c r="EI97" s="25"/>
      <c r="EJ97" s="51"/>
      <c r="EK97" s="25"/>
      <c r="EL97" s="39"/>
      <c r="EM97" s="19"/>
      <c r="EN97" s="39"/>
    </row>
    <row r="98" spans="1:144" ht="18">
      <c r="A98" s="67" t="s">
        <v>24</v>
      </c>
      <c r="B98" s="68">
        <f t="shared" si="132"/>
        <v>46113</v>
      </c>
      <c r="C98" s="2">
        <v>3.49</v>
      </c>
      <c r="D98" s="8">
        <f t="shared" si="133"/>
        <v>3.49E-2</v>
      </c>
      <c r="F98" s="2">
        <v>1.84</v>
      </c>
      <c r="G98" s="8">
        <f t="shared" si="134"/>
        <v>1.84E-2</v>
      </c>
      <c r="I98" s="8">
        <f t="shared" si="135"/>
        <v>1.6500000000000001E-2</v>
      </c>
      <c r="K98" s="7">
        <v>45852</v>
      </c>
      <c r="L98" s="2">
        <v>5.81</v>
      </c>
      <c r="M98" s="5">
        <f t="shared" si="129"/>
        <v>5.8099999999999999E-2</v>
      </c>
      <c r="N98" s="7">
        <v>45852</v>
      </c>
      <c r="P98" s="7">
        <v>45852</v>
      </c>
      <c r="Q98" s="2">
        <v>4.58</v>
      </c>
      <c r="R98" s="5">
        <f t="shared" si="126"/>
        <v>4.58E-2</v>
      </c>
      <c r="S98" s="7">
        <v>45852</v>
      </c>
      <c r="T98" s="7"/>
      <c r="U98" s="7">
        <v>45852</v>
      </c>
      <c r="V98" s="8">
        <f t="shared" si="119"/>
        <v>1.2299999999999998E-2</v>
      </c>
      <c r="W98" s="7">
        <v>45852</v>
      </c>
      <c r="Y98" s="7">
        <v>45852</v>
      </c>
      <c r="Z98" s="2">
        <v>5.23</v>
      </c>
      <c r="AA98" s="36">
        <f t="shared" si="120"/>
        <v>5.2300000000000006E-2</v>
      </c>
      <c r="AB98" s="7">
        <v>45852</v>
      </c>
      <c r="AC98" s="7"/>
      <c r="AD98" s="7">
        <v>45852</v>
      </c>
      <c r="AE98" s="2">
        <v>3.81</v>
      </c>
      <c r="AF98" s="5">
        <f t="shared" si="121"/>
        <v>3.8100000000000002E-2</v>
      </c>
      <c r="AG98" s="7">
        <v>45852</v>
      </c>
      <c r="AH98" s="7"/>
      <c r="AI98" s="7">
        <v>45852</v>
      </c>
      <c r="AJ98" s="8">
        <f t="shared" si="127"/>
        <v>1.4200000000000004E-2</v>
      </c>
      <c r="AK98" s="7">
        <v>45852</v>
      </c>
      <c r="AN98">
        <v>3.01</v>
      </c>
      <c r="AO98" s="8">
        <f t="shared" si="122"/>
        <v>3.0099999999999998E-2</v>
      </c>
      <c r="AP98" s="17" t="s">
        <v>3776</v>
      </c>
      <c r="AR98">
        <v>0.5</v>
      </c>
      <c r="AS98" s="8">
        <f t="shared" si="123"/>
        <v>5.0000000000000001E-3</v>
      </c>
      <c r="AT98" s="15" t="s">
        <v>3776</v>
      </c>
      <c r="AU98" s="15"/>
      <c r="AV98" s="8">
        <f t="shared" si="124"/>
        <v>2.5099999999999997E-2</v>
      </c>
      <c r="AW98" s="15" t="s">
        <v>3776</v>
      </c>
      <c r="AY98" s="15" t="s">
        <v>3776</v>
      </c>
      <c r="AZ98" s="8">
        <f t="shared" ref="AZ98:AZ161" si="136">BB98/100</f>
        <v>1.2199999999999999E-2</v>
      </c>
      <c r="BA98" s="15" t="s">
        <v>3776</v>
      </c>
      <c r="BB98">
        <v>1.22</v>
      </c>
      <c r="BD98" s="8">
        <f t="shared" si="128"/>
        <v>1.7899999999999999E-2</v>
      </c>
      <c r="BE98" s="15" t="s">
        <v>3776</v>
      </c>
    </row>
    <row r="99" spans="1:144" ht="18">
      <c r="A99" s="67" t="s">
        <v>26</v>
      </c>
      <c r="B99" s="68">
        <f t="shared" si="132"/>
        <v>46112</v>
      </c>
      <c r="C99" s="2">
        <v>3.89</v>
      </c>
      <c r="D99" s="8">
        <f t="shared" si="133"/>
        <v>3.8900000000000004E-2</v>
      </c>
      <c r="F99" s="2">
        <v>2.35</v>
      </c>
      <c r="G99" s="8">
        <f t="shared" si="134"/>
        <v>2.35E-2</v>
      </c>
      <c r="I99" s="8">
        <f t="shared" si="135"/>
        <v>1.5400000000000004E-2</v>
      </c>
      <c r="K99" s="7">
        <v>45853</v>
      </c>
      <c r="L99" s="2">
        <v>5.14</v>
      </c>
      <c r="M99" s="5">
        <f t="shared" si="129"/>
        <v>5.1399999999999994E-2</v>
      </c>
      <c r="N99" s="7">
        <v>45853</v>
      </c>
      <c r="P99" s="7">
        <v>45853</v>
      </c>
      <c r="Q99" s="2">
        <v>3.99</v>
      </c>
      <c r="R99" s="5">
        <f t="shared" si="126"/>
        <v>3.9900000000000005E-2</v>
      </c>
      <c r="S99" s="7">
        <v>45853</v>
      </c>
      <c r="T99" s="7"/>
      <c r="U99" s="7">
        <v>45853</v>
      </c>
      <c r="V99" s="8">
        <f t="shared" si="119"/>
        <v>1.1499999999999989E-2</v>
      </c>
      <c r="W99" s="7">
        <v>45853</v>
      </c>
      <c r="Y99" s="7">
        <v>45853</v>
      </c>
      <c r="Z99" s="2">
        <v>4.57</v>
      </c>
      <c r="AA99" s="36">
        <f t="shared" si="120"/>
        <v>4.5700000000000005E-2</v>
      </c>
      <c r="AB99" s="7">
        <v>45853</v>
      </c>
      <c r="AC99" s="7"/>
      <c r="AD99" s="7">
        <v>45853</v>
      </c>
      <c r="AE99" s="2">
        <v>3.36</v>
      </c>
      <c r="AF99" s="5">
        <f t="shared" si="121"/>
        <v>3.3599999999999998E-2</v>
      </c>
      <c r="AG99" s="7">
        <v>45853</v>
      </c>
      <c r="AH99" s="7"/>
      <c r="AI99" s="7">
        <v>45853</v>
      </c>
      <c r="AJ99" s="8">
        <f t="shared" si="127"/>
        <v>1.2100000000000007E-2</v>
      </c>
      <c r="AK99" s="7">
        <v>45853</v>
      </c>
      <c r="AN99">
        <v>3.07</v>
      </c>
      <c r="AO99" s="8">
        <f t="shared" si="122"/>
        <v>3.0699999999999998E-2</v>
      </c>
      <c r="AP99" s="17" t="s">
        <v>3777</v>
      </c>
      <c r="AR99">
        <v>0.51</v>
      </c>
      <c r="AS99" s="8">
        <f t="shared" si="123"/>
        <v>5.1000000000000004E-3</v>
      </c>
      <c r="AT99" s="15" t="s">
        <v>3777</v>
      </c>
      <c r="AU99" s="15"/>
      <c r="AV99" s="8">
        <f t="shared" si="124"/>
        <v>2.5599999999999998E-2</v>
      </c>
      <c r="AW99" s="15" t="s">
        <v>3777</v>
      </c>
      <c r="AY99" s="15" t="s">
        <v>3777</v>
      </c>
      <c r="AZ99" s="8">
        <f t="shared" si="136"/>
        <v>1.1899999999999999E-2</v>
      </c>
      <c r="BA99" s="15" t="s">
        <v>3777</v>
      </c>
      <c r="BB99">
        <v>1.19</v>
      </c>
      <c r="BD99" s="8">
        <f t="shared" si="128"/>
        <v>1.8799999999999997E-2</v>
      </c>
      <c r="BE99" s="15" t="s">
        <v>3777</v>
      </c>
    </row>
    <row r="100" spans="1:144" ht="18">
      <c r="A100" s="67" t="s">
        <v>28</v>
      </c>
      <c r="B100" s="68">
        <f t="shared" si="132"/>
        <v>46111</v>
      </c>
      <c r="C100" s="2">
        <v>4.72</v>
      </c>
      <c r="D100" s="8">
        <f t="shared" si="133"/>
        <v>4.7199999999999999E-2</v>
      </c>
      <c r="F100" s="2">
        <v>2.54</v>
      </c>
      <c r="G100" s="8">
        <f t="shared" si="134"/>
        <v>2.5399999999999999E-2</v>
      </c>
      <c r="I100" s="8">
        <f t="shared" si="135"/>
        <v>2.18E-2</v>
      </c>
      <c r="K100" s="7">
        <v>45854</v>
      </c>
      <c r="L100" s="2">
        <v>5.18</v>
      </c>
      <c r="M100" s="5">
        <f t="shared" si="129"/>
        <v>5.1799999999999999E-2</v>
      </c>
      <c r="N100" s="7">
        <v>45854</v>
      </c>
      <c r="P100" s="7">
        <v>45854</v>
      </c>
      <c r="Q100" s="2">
        <v>3.87</v>
      </c>
      <c r="R100" s="5">
        <f t="shared" si="126"/>
        <v>3.8699999999999998E-2</v>
      </c>
      <c r="S100" s="7">
        <v>45854</v>
      </c>
      <c r="T100" s="7"/>
      <c r="U100" s="7">
        <v>45854</v>
      </c>
      <c r="V100" s="8">
        <f t="shared" si="119"/>
        <v>1.3100000000000001E-2</v>
      </c>
      <c r="W100" s="7">
        <v>45854</v>
      </c>
      <c r="Y100" s="7">
        <v>45854</v>
      </c>
      <c r="Z100" s="2">
        <v>5.14</v>
      </c>
      <c r="AA100" s="36">
        <f t="shared" si="120"/>
        <v>5.1399999999999994E-2</v>
      </c>
      <c r="AB100" s="7">
        <v>45854</v>
      </c>
      <c r="AC100" s="7"/>
      <c r="AD100" s="7">
        <v>45854</v>
      </c>
      <c r="AE100" s="2">
        <v>3.74</v>
      </c>
      <c r="AF100" s="5">
        <f t="shared" si="121"/>
        <v>3.7400000000000003E-2</v>
      </c>
      <c r="AG100" s="7">
        <v>45854</v>
      </c>
      <c r="AH100" s="7"/>
      <c r="AI100" s="7">
        <v>45854</v>
      </c>
      <c r="AJ100" s="8">
        <f t="shared" si="127"/>
        <v>1.3999999999999992E-2</v>
      </c>
      <c r="AK100" s="7">
        <v>45854</v>
      </c>
      <c r="AN100">
        <v>3.13</v>
      </c>
      <c r="AO100" s="8">
        <f t="shared" si="122"/>
        <v>3.1300000000000001E-2</v>
      </c>
      <c r="AP100" s="17" t="s">
        <v>3778</v>
      </c>
      <c r="AR100">
        <v>0.51</v>
      </c>
      <c r="AS100" s="8">
        <f t="shared" si="123"/>
        <v>5.1000000000000004E-3</v>
      </c>
      <c r="AT100" s="15" t="s">
        <v>3778</v>
      </c>
      <c r="AU100" s="15"/>
      <c r="AV100" s="8">
        <f t="shared" si="124"/>
        <v>2.6200000000000001E-2</v>
      </c>
      <c r="AW100" s="15" t="s">
        <v>3778</v>
      </c>
      <c r="AY100" s="15" t="s">
        <v>3778</v>
      </c>
      <c r="AZ100" s="8">
        <f t="shared" si="136"/>
        <v>1.2199999999999999E-2</v>
      </c>
      <c r="BA100" s="15" t="s">
        <v>3778</v>
      </c>
      <c r="BB100">
        <v>1.22</v>
      </c>
      <c r="BD100" s="8">
        <f t="shared" si="128"/>
        <v>1.9100000000000002E-2</v>
      </c>
      <c r="BE100" s="15" t="s">
        <v>3778</v>
      </c>
    </row>
    <row r="101" spans="1:144" ht="18">
      <c r="A101" s="67" t="s">
        <v>30</v>
      </c>
      <c r="B101" s="68">
        <f t="shared" si="132"/>
        <v>46110</v>
      </c>
      <c r="C101" s="2">
        <v>4.57</v>
      </c>
      <c r="D101" s="8">
        <f t="shared" si="133"/>
        <v>4.5700000000000005E-2</v>
      </c>
      <c r="F101" s="2">
        <v>2.5</v>
      </c>
      <c r="G101" s="8">
        <f t="shared" si="134"/>
        <v>2.5000000000000001E-2</v>
      </c>
      <c r="I101" s="8">
        <f t="shared" si="135"/>
        <v>2.0700000000000003E-2</v>
      </c>
      <c r="K101" s="7">
        <v>45855</v>
      </c>
      <c r="L101" s="2">
        <v>5.38</v>
      </c>
      <c r="M101" s="5">
        <f t="shared" si="129"/>
        <v>5.3800000000000001E-2</v>
      </c>
      <c r="N101" s="7">
        <v>45855</v>
      </c>
      <c r="P101" s="7">
        <v>45855</v>
      </c>
      <c r="Q101" s="2">
        <v>4.08</v>
      </c>
      <c r="R101" s="5">
        <f t="shared" si="126"/>
        <v>4.0800000000000003E-2</v>
      </c>
      <c r="S101" s="7">
        <v>45855</v>
      </c>
      <c r="T101" s="7"/>
      <c r="U101" s="7">
        <v>45855</v>
      </c>
      <c r="V101" s="8">
        <f t="shared" si="119"/>
        <v>1.2999999999999998E-2</v>
      </c>
      <c r="W101" s="7">
        <v>45855</v>
      </c>
      <c r="Y101" s="7">
        <v>45855</v>
      </c>
      <c r="Z101" s="2">
        <v>5.28</v>
      </c>
      <c r="AA101" s="36">
        <f t="shared" si="120"/>
        <v>5.28E-2</v>
      </c>
      <c r="AB101" s="7">
        <v>45855</v>
      </c>
      <c r="AC101" s="7"/>
      <c r="AD101" s="7">
        <v>45855</v>
      </c>
      <c r="AE101" s="2">
        <v>3.84</v>
      </c>
      <c r="AF101" s="5">
        <f t="shared" si="121"/>
        <v>3.8399999999999997E-2</v>
      </c>
      <c r="AG101" s="7">
        <v>45855</v>
      </c>
      <c r="AH101" s="7"/>
      <c r="AI101" s="7">
        <v>45855</v>
      </c>
      <c r="AJ101" s="8">
        <f t="shared" si="127"/>
        <v>1.4400000000000003E-2</v>
      </c>
      <c r="AK101" s="7">
        <v>45855</v>
      </c>
      <c r="AN101">
        <v>3.13</v>
      </c>
      <c r="AO101" s="8">
        <f t="shared" si="122"/>
        <v>3.1300000000000001E-2</v>
      </c>
      <c r="AP101" s="17" t="s">
        <v>3779</v>
      </c>
      <c r="AR101">
        <v>0.55000000000000004</v>
      </c>
      <c r="AS101" s="8">
        <f t="shared" si="123"/>
        <v>5.5000000000000005E-3</v>
      </c>
      <c r="AT101" s="15" t="s">
        <v>3779</v>
      </c>
      <c r="AU101" s="15"/>
      <c r="AV101" s="8">
        <f t="shared" si="124"/>
        <v>2.58E-2</v>
      </c>
      <c r="AW101" s="15" t="s">
        <v>3779</v>
      </c>
      <c r="AY101" s="15" t="s">
        <v>3779</v>
      </c>
      <c r="AZ101" s="8">
        <f t="shared" si="136"/>
        <v>1.32E-2</v>
      </c>
      <c r="BA101" s="15" t="s">
        <v>3779</v>
      </c>
      <c r="BB101">
        <v>1.32</v>
      </c>
      <c r="BD101" s="8">
        <f t="shared" si="128"/>
        <v>1.8100000000000002E-2</v>
      </c>
      <c r="BE101" s="15" t="s">
        <v>3779</v>
      </c>
    </row>
    <row r="102" spans="1:144" ht="18">
      <c r="A102" s="67" t="s">
        <v>32</v>
      </c>
      <c r="B102" s="68">
        <f t="shared" si="132"/>
        <v>46109</v>
      </c>
      <c r="C102" s="2">
        <v>3.97</v>
      </c>
      <c r="D102" s="8">
        <f t="shared" si="133"/>
        <v>3.9699999999999999E-2</v>
      </c>
      <c r="F102" s="2">
        <v>2.15</v>
      </c>
      <c r="G102" s="8">
        <f t="shared" si="134"/>
        <v>2.1499999999999998E-2</v>
      </c>
      <c r="I102" s="8">
        <f t="shared" si="135"/>
        <v>1.8200000000000001E-2</v>
      </c>
      <c r="K102" s="7">
        <v>45856</v>
      </c>
      <c r="L102" s="2">
        <v>6.68</v>
      </c>
      <c r="M102" s="5">
        <f t="shared" si="129"/>
        <v>6.6799999999999998E-2</v>
      </c>
      <c r="N102" s="7">
        <v>45856</v>
      </c>
      <c r="P102" s="7">
        <v>45856</v>
      </c>
      <c r="Q102" s="2">
        <v>5.54</v>
      </c>
      <c r="R102" s="5">
        <f t="shared" si="126"/>
        <v>5.5399999999999998E-2</v>
      </c>
      <c r="S102" s="7">
        <v>45856</v>
      </c>
      <c r="T102" s="7"/>
      <c r="U102" s="7">
        <v>45856</v>
      </c>
      <c r="V102" s="8">
        <f t="shared" si="119"/>
        <v>1.14E-2</v>
      </c>
      <c r="W102" s="7">
        <v>45856</v>
      </c>
      <c r="Y102" s="7">
        <v>45856</v>
      </c>
      <c r="Z102" s="2">
        <v>4.8</v>
      </c>
      <c r="AA102" s="36">
        <f t="shared" si="120"/>
        <v>4.8000000000000001E-2</v>
      </c>
      <c r="AB102" s="7">
        <v>45856</v>
      </c>
      <c r="AC102" s="7"/>
      <c r="AD102" s="7">
        <v>45856</v>
      </c>
      <c r="AE102" s="2">
        <v>3.59</v>
      </c>
      <c r="AF102" s="5">
        <f t="shared" si="121"/>
        <v>3.5900000000000001E-2</v>
      </c>
      <c r="AG102" s="7">
        <v>45856</v>
      </c>
      <c r="AH102" s="7"/>
      <c r="AI102" s="7">
        <v>45856</v>
      </c>
      <c r="AJ102" s="8">
        <f t="shared" si="127"/>
        <v>1.21E-2</v>
      </c>
      <c r="AK102" s="7">
        <v>45856</v>
      </c>
      <c r="AN102">
        <v>3.26</v>
      </c>
      <c r="AO102" s="8">
        <f t="shared" si="122"/>
        <v>3.2599999999999997E-2</v>
      </c>
      <c r="AP102" s="17" t="s">
        <v>3780</v>
      </c>
      <c r="AR102">
        <v>0.53</v>
      </c>
      <c r="AS102" s="8">
        <f t="shared" si="123"/>
        <v>5.3E-3</v>
      </c>
      <c r="AT102" s="15" t="s">
        <v>3780</v>
      </c>
      <c r="AU102" s="15"/>
      <c r="AV102" s="8">
        <f t="shared" si="124"/>
        <v>2.7299999999999998E-2</v>
      </c>
      <c r="AW102" s="15" t="s">
        <v>3780</v>
      </c>
      <c r="AY102" s="15" t="s">
        <v>3780</v>
      </c>
      <c r="AZ102" s="8">
        <f t="shared" si="136"/>
        <v>1.37E-2</v>
      </c>
      <c r="BA102" s="15" t="s">
        <v>3780</v>
      </c>
      <c r="BB102">
        <v>1.37</v>
      </c>
      <c r="BD102" s="8">
        <f t="shared" si="128"/>
        <v>1.8899999999999997E-2</v>
      </c>
      <c r="BE102" s="15" t="s">
        <v>3780</v>
      </c>
    </row>
    <row r="103" spans="1:144" ht="18">
      <c r="A103" s="67" t="s">
        <v>34</v>
      </c>
      <c r="B103" s="68">
        <f t="shared" si="132"/>
        <v>46108</v>
      </c>
      <c r="C103" s="2">
        <v>5.31</v>
      </c>
      <c r="D103" s="8">
        <f t="shared" si="133"/>
        <v>5.3099999999999994E-2</v>
      </c>
      <c r="F103" s="2">
        <v>3.74</v>
      </c>
      <c r="G103" s="8">
        <f t="shared" si="134"/>
        <v>3.7400000000000003E-2</v>
      </c>
      <c r="I103" s="8">
        <f t="shared" si="135"/>
        <v>1.5699999999999992E-2</v>
      </c>
      <c r="K103" s="7">
        <v>45857</v>
      </c>
      <c r="L103" s="2">
        <v>6.38</v>
      </c>
      <c r="M103" s="5">
        <f t="shared" si="129"/>
        <v>6.3799999999999996E-2</v>
      </c>
      <c r="N103" s="7">
        <v>45857</v>
      </c>
      <c r="P103" s="7">
        <v>45857</v>
      </c>
      <c r="Q103" s="2">
        <v>5.23</v>
      </c>
      <c r="R103" s="5">
        <f t="shared" si="126"/>
        <v>5.2300000000000006E-2</v>
      </c>
      <c r="S103" s="7">
        <v>45857</v>
      </c>
      <c r="T103" s="7"/>
      <c r="U103" s="7">
        <v>45857</v>
      </c>
      <c r="V103" s="8">
        <f t="shared" si="119"/>
        <v>1.1499999999999989E-2</v>
      </c>
      <c r="W103" s="7">
        <v>45857</v>
      </c>
      <c r="Y103" s="7">
        <v>45857</v>
      </c>
      <c r="Z103" s="2">
        <v>5.0199999999999996</v>
      </c>
      <c r="AA103" s="36">
        <f t="shared" si="120"/>
        <v>5.0199999999999995E-2</v>
      </c>
      <c r="AB103" s="7">
        <v>45857</v>
      </c>
      <c r="AC103" s="7"/>
      <c r="AD103" s="7">
        <v>45857</v>
      </c>
      <c r="AE103" s="2">
        <v>3.82</v>
      </c>
      <c r="AF103" s="5">
        <f t="shared" si="121"/>
        <v>3.8199999999999998E-2</v>
      </c>
      <c r="AG103" s="7">
        <v>45857</v>
      </c>
      <c r="AH103" s="7"/>
      <c r="AI103" s="7">
        <v>45857</v>
      </c>
      <c r="AJ103" s="8">
        <f t="shared" si="127"/>
        <v>1.1999999999999997E-2</v>
      </c>
      <c r="AK103" s="7">
        <v>45857</v>
      </c>
      <c r="AN103">
        <v>3.29</v>
      </c>
      <c r="AO103" s="8">
        <f t="shared" si="122"/>
        <v>3.2899999999999999E-2</v>
      </c>
      <c r="AP103" s="17" t="s">
        <v>3781</v>
      </c>
      <c r="AR103">
        <v>0.55000000000000004</v>
      </c>
      <c r="AS103" s="8">
        <f t="shared" si="123"/>
        <v>5.5000000000000005E-3</v>
      </c>
      <c r="AT103" s="15" t="s">
        <v>3781</v>
      </c>
      <c r="AU103" s="15"/>
      <c r="AV103" s="8">
        <f t="shared" si="124"/>
        <v>2.7399999999999997E-2</v>
      </c>
      <c r="AW103" s="15" t="s">
        <v>3781</v>
      </c>
      <c r="AY103" s="15" t="s">
        <v>3781</v>
      </c>
      <c r="AZ103" s="8">
        <f t="shared" si="136"/>
        <v>1.43E-2</v>
      </c>
      <c r="BA103" s="15" t="s">
        <v>3781</v>
      </c>
      <c r="BB103">
        <v>1.43</v>
      </c>
      <c r="BD103" s="8">
        <f t="shared" si="128"/>
        <v>1.8599999999999998E-2</v>
      </c>
      <c r="BE103" s="15" t="s">
        <v>3781</v>
      </c>
    </row>
    <row r="104" spans="1:144" ht="18">
      <c r="A104" s="67" t="s">
        <v>36</v>
      </c>
      <c r="B104" s="68">
        <f t="shared" si="132"/>
        <v>46107</v>
      </c>
      <c r="C104" s="2">
        <v>6.1</v>
      </c>
      <c r="D104" s="8">
        <f t="shared" si="133"/>
        <v>6.0999999999999999E-2</v>
      </c>
      <c r="F104" s="2">
        <v>4.1500000000000004</v>
      </c>
      <c r="G104" s="8">
        <f t="shared" si="134"/>
        <v>4.1500000000000002E-2</v>
      </c>
      <c r="I104" s="8">
        <f t="shared" si="135"/>
        <v>1.9499999999999997E-2</v>
      </c>
      <c r="K104" s="7">
        <v>45858</v>
      </c>
      <c r="L104" s="2">
        <v>5.28</v>
      </c>
      <c r="M104" s="5">
        <f t="shared" si="129"/>
        <v>5.28E-2</v>
      </c>
      <c r="N104" s="7">
        <v>45858</v>
      </c>
      <c r="P104" s="7">
        <v>45858</v>
      </c>
      <c r="Q104" s="2">
        <v>3.94</v>
      </c>
      <c r="R104" s="5">
        <f t="shared" si="126"/>
        <v>3.9399999999999998E-2</v>
      </c>
      <c r="S104" s="7">
        <v>45858</v>
      </c>
      <c r="T104" s="7"/>
      <c r="U104" s="7">
        <v>45858</v>
      </c>
      <c r="V104" s="8">
        <f t="shared" si="119"/>
        <v>1.3400000000000002E-2</v>
      </c>
      <c r="W104" s="7">
        <v>45858</v>
      </c>
      <c r="Y104" s="7">
        <v>45858</v>
      </c>
      <c r="Z104" s="2">
        <v>5.38</v>
      </c>
      <c r="AA104" s="36">
        <f t="shared" si="120"/>
        <v>5.3800000000000001E-2</v>
      </c>
      <c r="AB104" s="7">
        <v>45858</v>
      </c>
      <c r="AC104" s="7"/>
      <c r="AD104" s="7">
        <v>45858</v>
      </c>
      <c r="AE104" s="2">
        <v>4.08</v>
      </c>
      <c r="AF104" s="5">
        <f t="shared" si="121"/>
        <v>4.0800000000000003E-2</v>
      </c>
      <c r="AG104" s="7">
        <v>45858</v>
      </c>
      <c r="AH104" s="7"/>
      <c r="AI104" s="7">
        <v>45858</v>
      </c>
      <c r="AJ104" s="8">
        <f t="shared" si="127"/>
        <v>1.2999999999999998E-2</v>
      </c>
      <c r="AK104" s="7">
        <v>45858</v>
      </c>
      <c r="AN104">
        <v>3.45</v>
      </c>
      <c r="AO104" s="8">
        <f t="shared" si="122"/>
        <v>3.4500000000000003E-2</v>
      </c>
      <c r="AP104" s="17" t="s">
        <v>3782</v>
      </c>
      <c r="AR104">
        <v>0.62</v>
      </c>
      <c r="AS104" s="8">
        <f t="shared" si="123"/>
        <v>6.1999999999999998E-3</v>
      </c>
      <c r="AT104" s="15" t="s">
        <v>3782</v>
      </c>
      <c r="AU104" s="15"/>
      <c r="AV104" s="8">
        <f t="shared" si="124"/>
        <v>2.8300000000000002E-2</v>
      </c>
      <c r="AW104" s="15" t="s">
        <v>3782</v>
      </c>
      <c r="AY104" s="15" t="s">
        <v>3782</v>
      </c>
      <c r="AZ104" s="8">
        <f t="shared" si="136"/>
        <v>1.6299999999999999E-2</v>
      </c>
      <c r="BA104" s="15" t="s">
        <v>3782</v>
      </c>
      <c r="BB104">
        <v>1.63</v>
      </c>
      <c r="BD104" s="8">
        <f t="shared" si="128"/>
        <v>1.8200000000000004E-2</v>
      </c>
      <c r="BE104" s="15" t="s">
        <v>3782</v>
      </c>
    </row>
    <row r="105" spans="1:144" ht="18">
      <c r="A105" s="67" t="s">
        <v>38</v>
      </c>
      <c r="B105" s="68">
        <f t="shared" si="132"/>
        <v>46106</v>
      </c>
      <c r="C105" s="2">
        <v>4.66</v>
      </c>
      <c r="D105" s="8">
        <f t="shared" si="133"/>
        <v>4.6600000000000003E-2</v>
      </c>
      <c r="F105" s="2">
        <v>3.11</v>
      </c>
      <c r="G105" s="8">
        <f t="shared" si="134"/>
        <v>3.1099999999999999E-2</v>
      </c>
      <c r="I105" s="8">
        <f t="shared" si="135"/>
        <v>1.5500000000000003E-2</v>
      </c>
      <c r="K105" s="7">
        <v>45859</v>
      </c>
      <c r="L105" s="2">
        <v>5.04</v>
      </c>
      <c r="M105" s="5">
        <f t="shared" si="129"/>
        <v>5.04E-2</v>
      </c>
      <c r="N105" s="7">
        <v>45859</v>
      </c>
      <c r="P105" s="7">
        <v>45859</v>
      </c>
      <c r="Q105" s="2">
        <v>3.56</v>
      </c>
      <c r="R105" s="5">
        <f t="shared" si="126"/>
        <v>3.56E-2</v>
      </c>
      <c r="S105" s="7">
        <v>45859</v>
      </c>
      <c r="T105" s="7"/>
      <c r="U105" s="7">
        <v>45859</v>
      </c>
      <c r="V105" s="8">
        <f t="shared" si="119"/>
        <v>1.4800000000000001E-2</v>
      </c>
      <c r="W105" s="7">
        <v>45859</v>
      </c>
      <c r="Y105" s="7">
        <v>45859</v>
      </c>
      <c r="Z105" s="2">
        <v>5.37</v>
      </c>
      <c r="AA105" s="36">
        <f t="shared" si="120"/>
        <v>5.3699999999999998E-2</v>
      </c>
      <c r="AB105" s="7">
        <v>45859</v>
      </c>
      <c r="AC105" s="7"/>
      <c r="AD105" s="7">
        <v>45859</v>
      </c>
      <c r="AE105" s="2">
        <v>4.05</v>
      </c>
      <c r="AF105" s="5">
        <f t="shared" si="121"/>
        <v>4.0500000000000001E-2</v>
      </c>
      <c r="AG105" s="7">
        <v>45859</v>
      </c>
      <c r="AH105" s="7"/>
      <c r="AI105" s="7">
        <v>45859</v>
      </c>
      <c r="AJ105" s="8">
        <f t="shared" si="127"/>
        <v>1.3199999999999996E-2</v>
      </c>
      <c r="AK105" s="7">
        <v>45859</v>
      </c>
      <c r="AN105">
        <v>3.44</v>
      </c>
      <c r="AO105" s="8">
        <f t="shared" si="122"/>
        <v>3.44E-2</v>
      </c>
      <c r="AP105" s="17" t="s">
        <v>3783</v>
      </c>
      <c r="AR105">
        <v>0.64</v>
      </c>
      <c r="AS105" s="8">
        <f t="shared" si="123"/>
        <v>6.4000000000000003E-3</v>
      </c>
      <c r="AT105" s="15" t="s">
        <v>3783</v>
      </c>
      <c r="AU105" s="15"/>
      <c r="AV105" s="8">
        <f t="shared" si="124"/>
        <v>2.8000000000000001E-2</v>
      </c>
      <c r="AW105" s="15" t="s">
        <v>3783</v>
      </c>
      <c r="AY105" s="15" t="s">
        <v>3783</v>
      </c>
      <c r="AZ105" s="8">
        <f t="shared" si="136"/>
        <v>1.7100000000000001E-2</v>
      </c>
      <c r="BA105" s="15" t="s">
        <v>3783</v>
      </c>
      <c r="BB105">
        <v>1.71</v>
      </c>
      <c r="BD105" s="8">
        <f t="shared" si="128"/>
        <v>1.7299999999999999E-2</v>
      </c>
      <c r="BE105" s="15" t="s">
        <v>3783</v>
      </c>
    </row>
    <row r="106" spans="1:144" ht="18">
      <c r="A106" s="67" t="s">
        <v>40</v>
      </c>
      <c r="B106" s="68">
        <f t="shared" si="132"/>
        <v>46105</v>
      </c>
      <c r="C106" s="2">
        <v>5.01</v>
      </c>
      <c r="D106" s="8">
        <f t="shared" si="133"/>
        <v>5.0099999999999999E-2</v>
      </c>
      <c r="F106" s="2">
        <v>3.2</v>
      </c>
      <c r="G106" s="8">
        <f t="shared" si="134"/>
        <v>3.2000000000000001E-2</v>
      </c>
      <c r="I106" s="8">
        <f t="shared" si="135"/>
        <v>1.8099999999999998E-2</v>
      </c>
      <c r="K106" s="7">
        <v>45860</v>
      </c>
      <c r="L106" s="2">
        <v>4.57</v>
      </c>
      <c r="M106" s="5">
        <f t="shared" si="129"/>
        <v>4.5700000000000005E-2</v>
      </c>
      <c r="N106" s="7">
        <v>45860</v>
      </c>
      <c r="P106" s="7">
        <v>45860</v>
      </c>
      <c r="Q106" s="2">
        <v>3.1</v>
      </c>
      <c r="R106" s="5">
        <f t="shared" si="126"/>
        <v>3.1E-2</v>
      </c>
      <c r="S106" s="7">
        <v>45860</v>
      </c>
      <c r="T106" s="7"/>
      <c r="U106" s="7">
        <v>45860</v>
      </c>
      <c r="V106" s="8">
        <f t="shared" si="119"/>
        <v>1.4700000000000005E-2</v>
      </c>
      <c r="W106" s="7">
        <v>45860</v>
      </c>
      <c r="Y106" s="7">
        <v>45860</v>
      </c>
      <c r="Z106" s="2">
        <v>5.0199999999999996</v>
      </c>
      <c r="AA106" s="36">
        <f t="shared" si="120"/>
        <v>5.0199999999999995E-2</v>
      </c>
      <c r="AB106" s="7">
        <v>45860</v>
      </c>
      <c r="AC106" s="7"/>
      <c r="AD106" s="7">
        <v>45860</v>
      </c>
      <c r="AE106" s="2">
        <v>3.66</v>
      </c>
      <c r="AF106" s="5">
        <f t="shared" si="121"/>
        <v>3.6600000000000001E-2</v>
      </c>
      <c r="AG106" s="7">
        <v>45860</v>
      </c>
      <c r="AH106" s="7"/>
      <c r="AI106" s="7">
        <v>45860</v>
      </c>
      <c r="AJ106" s="8">
        <f t="shared" si="127"/>
        <v>1.3599999999999994E-2</v>
      </c>
      <c r="AK106" s="7">
        <v>45860</v>
      </c>
      <c r="AN106">
        <v>3.54</v>
      </c>
      <c r="AO106" s="8">
        <f t="shared" si="122"/>
        <v>3.5400000000000001E-2</v>
      </c>
      <c r="AP106" s="17" t="s">
        <v>3784</v>
      </c>
      <c r="AR106">
        <v>0.68</v>
      </c>
      <c r="AS106" s="8">
        <f t="shared" si="123"/>
        <v>6.8000000000000005E-3</v>
      </c>
      <c r="AT106" s="15" t="s">
        <v>3784</v>
      </c>
      <c r="AU106" s="15"/>
      <c r="AV106" s="8">
        <f t="shared" si="124"/>
        <v>2.86E-2</v>
      </c>
      <c r="AW106" s="15" t="s">
        <v>3784</v>
      </c>
      <c r="AY106" s="15" t="s">
        <v>3784</v>
      </c>
      <c r="AZ106" s="8">
        <f t="shared" si="136"/>
        <v>1.8200000000000001E-2</v>
      </c>
      <c r="BA106" s="15" t="s">
        <v>3784</v>
      </c>
      <c r="BB106">
        <v>1.82</v>
      </c>
      <c r="BD106" s="8">
        <f t="shared" si="128"/>
        <v>1.72E-2</v>
      </c>
      <c r="BE106" s="15" t="s">
        <v>3784</v>
      </c>
    </row>
    <row r="107" spans="1:144" ht="18">
      <c r="A107" s="67" t="s">
        <v>42</v>
      </c>
      <c r="B107" s="68">
        <f t="shared" si="132"/>
        <v>46104</v>
      </c>
      <c r="C107" s="2">
        <v>4.4000000000000004</v>
      </c>
      <c r="D107" s="8">
        <f t="shared" si="133"/>
        <v>4.4000000000000004E-2</v>
      </c>
      <c r="F107" s="2">
        <v>2.62</v>
      </c>
      <c r="G107" s="8">
        <f t="shared" si="134"/>
        <v>2.6200000000000001E-2</v>
      </c>
      <c r="I107" s="8">
        <f t="shared" si="135"/>
        <v>1.7800000000000003E-2</v>
      </c>
      <c r="K107" s="7">
        <v>45861</v>
      </c>
      <c r="L107" s="2">
        <v>4.7300000000000004</v>
      </c>
      <c r="M107" s="5">
        <f t="shared" si="129"/>
        <v>4.7300000000000002E-2</v>
      </c>
      <c r="N107" s="7">
        <v>45861</v>
      </c>
      <c r="P107" s="7">
        <v>45861</v>
      </c>
      <c r="Q107" s="2">
        <v>3.23</v>
      </c>
      <c r="R107" s="5">
        <f t="shared" si="126"/>
        <v>3.2300000000000002E-2</v>
      </c>
      <c r="S107" s="7">
        <v>45861</v>
      </c>
      <c r="T107" s="7"/>
      <c r="U107" s="7">
        <v>45861</v>
      </c>
      <c r="V107" s="8">
        <f t="shared" si="119"/>
        <v>1.4999999999999999E-2</v>
      </c>
      <c r="W107" s="7">
        <v>45861</v>
      </c>
      <c r="Y107" s="7">
        <v>45861</v>
      </c>
      <c r="Z107" s="2">
        <v>4.8899999999999997</v>
      </c>
      <c r="AA107" s="36">
        <f t="shared" si="120"/>
        <v>4.8899999999999999E-2</v>
      </c>
      <c r="AB107" s="7">
        <v>45861</v>
      </c>
      <c r="AC107" s="7"/>
      <c r="AD107" s="7">
        <v>45861</v>
      </c>
      <c r="AE107" s="2">
        <v>3.66</v>
      </c>
      <c r="AF107" s="5">
        <f t="shared" si="121"/>
        <v>3.6600000000000001E-2</v>
      </c>
      <c r="AG107" s="7">
        <v>45861</v>
      </c>
      <c r="AH107" s="7"/>
      <c r="AI107" s="7">
        <v>45861</v>
      </c>
      <c r="AJ107" s="8">
        <f t="shared" si="127"/>
        <v>1.2299999999999998E-2</v>
      </c>
      <c r="AK107" s="7">
        <v>45861</v>
      </c>
      <c r="AN107">
        <v>3.6</v>
      </c>
      <c r="AO107" s="8">
        <f t="shared" si="122"/>
        <v>3.6000000000000004E-2</v>
      </c>
      <c r="AP107" s="17" t="s">
        <v>3785</v>
      </c>
      <c r="AR107">
        <v>0.67</v>
      </c>
      <c r="AS107" s="8">
        <f t="shared" si="123"/>
        <v>6.7000000000000002E-3</v>
      </c>
      <c r="AT107" s="15" t="s">
        <v>3785</v>
      </c>
      <c r="AU107" s="15"/>
      <c r="AV107" s="8">
        <f t="shared" si="124"/>
        <v>2.9300000000000003E-2</v>
      </c>
      <c r="AW107" s="15" t="s">
        <v>3785</v>
      </c>
      <c r="AY107" s="15" t="s">
        <v>3785</v>
      </c>
      <c r="AZ107" s="8">
        <f t="shared" si="136"/>
        <v>1.8100000000000002E-2</v>
      </c>
      <c r="BA107" s="15" t="s">
        <v>3785</v>
      </c>
      <c r="BB107">
        <v>1.81</v>
      </c>
      <c r="BD107" s="8">
        <f t="shared" si="128"/>
        <v>1.7900000000000003E-2</v>
      </c>
      <c r="BE107" s="15" t="s">
        <v>3785</v>
      </c>
    </row>
    <row r="108" spans="1:144" ht="18">
      <c r="A108" s="67" t="s">
        <v>44</v>
      </c>
      <c r="B108" s="68">
        <f t="shared" si="132"/>
        <v>46103</v>
      </c>
      <c r="C108" s="2">
        <v>3.94</v>
      </c>
      <c r="D108" s="8">
        <f t="shared" si="133"/>
        <v>3.9399999999999998E-2</v>
      </c>
      <c r="F108" s="2">
        <v>2.16</v>
      </c>
      <c r="G108" s="8">
        <f t="shared" si="134"/>
        <v>2.1600000000000001E-2</v>
      </c>
      <c r="I108" s="8">
        <f t="shared" si="135"/>
        <v>1.7799999999999996E-2</v>
      </c>
      <c r="K108" s="7">
        <v>45862</v>
      </c>
      <c r="L108" s="2">
        <v>4.24</v>
      </c>
      <c r="M108" s="5">
        <f t="shared" si="129"/>
        <v>4.24E-2</v>
      </c>
      <c r="N108" s="7">
        <v>45862</v>
      </c>
      <c r="P108" s="7">
        <v>45862</v>
      </c>
      <c r="Q108" s="2">
        <v>2.95</v>
      </c>
      <c r="R108" s="5">
        <f t="shared" si="126"/>
        <v>2.9500000000000002E-2</v>
      </c>
      <c r="S108" s="7">
        <v>45862</v>
      </c>
      <c r="T108" s="7"/>
      <c r="U108" s="7">
        <v>45862</v>
      </c>
      <c r="V108" s="8">
        <f t="shared" si="119"/>
        <v>1.2899999999999998E-2</v>
      </c>
      <c r="W108" s="7">
        <v>45862</v>
      </c>
      <c r="Y108" s="7">
        <v>45862</v>
      </c>
      <c r="Z108" s="2">
        <v>5.51</v>
      </c>
      <c r="AA108" s="36">
        <f t="shared" si="120"/>
        <v>5.5099999999999996E-2</v>
      </c>
      <c r="AB108" s="7">
        <v>45862</v>
      </c>
      <c r="AC108" s="7"/>
      <c r="AD108" s="7">
        <v>45862</v>
      </c>
      <c r="AE108" s="2">
        <v>4.17</v>
      </c>
      <c r="AF108" s="5">
        <f t="shared" si="121"/>
        <v>4.1700000000000001E-2</v>
      </c>
      <c r="AG108" s="7">
        <v>45862</v>
      </c>
      <c r="AH108" s="7"/>
      <c r="AI108" s="7">
        <v>45862</v>
      </c>
      <c r="AJ108" s="8">
        <f t="shared" si="127"/>
        <v>1.3399999999999995E-2</v>
      </c>
      <c r="AK108" s="7">
        <v>45862</v>
      </c>
      <c r="AN108">
        <v>3.6</v>
      </c>
      <c r="AO108" s="8">
        <f t="shared" si="122"/>
        <v>3.6000000000000004E-2</v>
      </c>
      <c r="AP108" s="17" t="s">
        <v>3786</v>
      </c>
      <c r="AR108">
        <v>0.69</v>
      </c>
      <c r="AS108" s="8">
        <f t="shared" si="123"/>
        <v>6.8999999999999999E-3</v>
      </c>
      <c r="AT108" s="15" t="s">
        <v>3786</v>
      </c>
      <c r="AU108" s="15"/>
      <c r="AV108" s="8">
        <f t="shared" si="124"/>
        <v>2.9100000000000004E-2</v>
      </c>
      <c r="AW108" s="15" t="s">
        <v>3786</v>
      </c>
      <c r="AY108" s="15" t="s">
        <v>3786</v>
      </c>
      <c r="AZ108" s="8">
        <f t="shared" si="136"/>
        <v>1.7000000000000001E-2</v>
      </c>
      <c r="BA108" s="15" t="s">
        <v>3786</v>
      </c>
      <c r="BB108">
        <v>1.7</v>
      </c>
      <c r="BD108" s="8">
        <f t="shared" si="128"/>
        <v>1.9000000000000003E-2</v>
      </c>
      <c r="BE108" s="15" t="s">
        <v>3786</v>
      </c>
    </row>
    <row r="109" spans="1:144" ht="18">
      <c r="A109" s="67" t="s">
        <v>46</v>
      </c>
      <c r="B109" s="68">
        <f t="shared" si="132"/>
        <v>46102</v>
      </c>
      <c r="C109" s="2">
        <v>4.78</v>
      </c>
      <c r="D109" s="8">
        <f t="shared" si="133"/>
        <v>4.7800000000000002E-2</v>
      </c>
      <c r="F109" s="2">
        <v>2.5</v>
      </c>
      <c r="G109" s="8">
        <f t="shared" si="134"/>
        <v>2.5000000000000001E-2</v>
      </c>
      <c r="I109" s="8">
        <f t="shared" si="135"/>
        <v>2.2800000000000001E-2</v>
      </c>
      <c r="K109" s="7">
        <v>45863</v>
      </c>
      <c r="L109" s="2">
        <v>5.14</v>
      </c>
      <c r="M109" s="5">
        <f t="shared" si="129"/>
        <v>5.1399999999999994E-2</v>
      </c>
      <c r="N109" s="7">
        <v>45863</v>
      </c>
      <c r="P109" s="7">
        <v>45863</v>
      </c>
      <c r="Q109" s="2">
        <v>3.56</v>
      </c>
      <c r="R109" s="5">
        <f t="shared" si="126"/>
        <v>3.56E-2</v>
      </c>
      <c r="S109" s="7">
        <v>45863</v>
      </c>
      <c r="T109" s="7"/>
      <c r="U109" s="7">
        <v>45863</v>
      </c>
      <c r="V109" s="8">
        <f t="shared" si="119"/>
        <v>1.5799999999999995E-2</v>
      </c>
      <c r="W109" s="7">
        <v>45863</v>
      </c>
      <c r="Y109" s="7">
        <v>45863</v>
      </c>
      <c r="Z109" s="2">
        <v>5.03</v>
      </c>
      <c r="AA109" s="36">
        <f t="shared" si="120"/>
        <v>5.0300000000000004E-2</v>
      </c>
      <c r="AB109" s="7">
        <v>45863</v>
      </c>
      <c r="AC109" s="7"/>
      <c r="AD109" s="7">
        <v>45863</v>
      </c>
      <c r="AE109" s="2">
        <v>3.8</v>
      </c>
      <c r="AF109" s="5">
        <f t="shared" si="121"/>
        <v>3.7999999999999999E-2</v>
      </c>
      <c r="AG109" s="7">
        <v>45863</v>
      </c>
      <c r="AH109" s="7"/>
      <c r="AI109" s="7">
        <v>45863</v>
      </c>
      <c r="AJ109" s="8">
        <f t="shared" si="127"/>
        <v>1.2300000000000005E-2</v>
      </c>
      <c r="AK109" s="7">
        <v>45863</v>
      </c>
      <c r="AN109">
        <v>3.61</v>
      </c>
      <c r="AO109" s="8">
        <f t="shared" si="122"/>
        <v>3.61E-2</v>
      </c>
      <c r="AP109" s="17" t="s">
        <v>3787</v>
      </c>
      <c r="AR109">
        <v>0.7</v>
      </c>
      <c r="AS109" s="8">
        <f t="shared" si="123"/>
        <v>6.9999999999999993E-3</v>
      </c>
      <c r="AT109" s="15" t="s">
        <v>3787</v>
      </c>
      <c r="AU109" s="15"/>
      <c r="AV109" s="8">
        <f t="shared" si="124"/>
        <v>2.9100000000000001E-2</v>
      </c>
      <c r="AW109" s="15" t="s">
        <v>3787</v>
      </c>
      <c r="AY109" s="15" t="s">
        <v>3787</v>
      </c>
      <c r="AZ109" s="8">
        <f t="shared" si="136"/>
        <v>1.77E-2</v>
      </c>
      <c r="BA109" s="15" t="s">
        <v>3787</v>
      </c>
      <c r="BB109">
        <v>1.77</v>
      </c>
      <c r="BD109" s="8">
        <f t="shared" si="128"/>
        <v>1.84E-2</v>
      </c>
      <c r="BE109" s="15" t="s">
        <v>3787</v>
      </c>
    </row>
    <row r="110" spans="1:144" ht="18">
      <c r="A110" s="67" t="s">
        <v>48</v>
      </c>
      <c r="B110" s="68">
        <f t="shared" si="132"/>
        <v>46101</v>
      </c>
      <c r="C110" s="2">
        <v>4.12</v>
      </c>
      <c r="D110" s="8">
        <f t="shared" si="133"/>
        <v>4.1200000000000001E-2</v>
      </c>
      <c r="F110" s="2">
        <v>2.81</v>
      </c>
      <c r="G110" s="8">
        <f t="shared" si="134"/>
        <v>2.81E-2</v>
      </c>
      <c r="I110" s="8">
        <f t="shared" si="135"/>
        <v>1.3100000000000001E-2</v>
      </c>
      <c r="K110" s="7">
        <v>45864</v>
      </c>
      <c r="L110" s="2">
        <v>4.57</v>
      </c>
      <c r="M110" s="5">
        <f t="shared" si="129"/>
        <v>4.5700000000000005E-2</v>
      </c>
      <c r="N110" s="7">
        <v>45864</v>
      </c>
      <c r="P110" s="7">
        <v>45864</v>
      </c>
      <c r="Q110" s="2">
        <v>3.14</v>
      </c>
      <c r="R110" s="5">
        <f t="shared" si="126"/>
        <v>3.1400000000000004E-2</v>
      </c>
      <c r="S110" s="7">
        <v>45864</v>
      </c>
      <c r="T110" s="7"/>
      <c r="U110" s="7">
        <v>45864</v>
      </c>
      <c r="V110" s="8">
        <f t="shared" si="119"/>
        <v>1.43E-2</v>
      </c>
      <c r="W110" s="7">
        <v>45864</v>
      </c>
      <c r="Y110" s="7">
        <v>45864</v>
      </c>
      <c r="Z110" s="2">
        <v>4.9400000000000004</v>
      </c>
      <c r="AA110" s="36">
        <f t="shared" si="120"/>
        <v>4.9400000000000006E-2</v>
      </c>
      <c r="AB110" s="7">
        <v>45864</v>
      </c>
      <c r="AC110" s="7"/>
      <c r="AD110" s="7">
        <v>45864</v>
      </c>
      <c r="AE110" s="2">
        <v>3.66</v>
      </c>
      <c r="AF110" s="5">
        <f t="shared" si="121"/>
        <v>3.6600000000000001E-2</v>
      </c>
      <c r="AG110" s="7">
        <v>45864</v>
      </c>
      <c r="AH110" s="7"/>
      <c r="AI110" s="7">
        <v>45864</v>
      </c>
      <c r="AJ110" s="8">
        <f t="shared" si="127"/>
        <v>1.2800000000000006E-2</v>
      </c>
      <c r="AK110" s="7">
        <v>45864</v>
      </c>
      <c r="AN110">
        <v>3.7</v>
      </c>
      <c r="AO110" s="8">
        <f t="shared" si="122"/>
        <v>3.7000000000000005E-2</v>
      </c>
      <c r="AP110" s="17" t="s">
        <v>3788</v>
      </c>
      <c r="AR110">
        <v>0.7</v>
      </c>
      <c r="AS110" s="8">
        <f t="shared" si="123"/>
        <v>6.9999999999999993E-3</v>
      </c>
      <c r="AT110" s="15" t="s">
        <v>3788</v>
      </c>
      <c r="AU110" s="15"/>
      <c r="AV110" s="8">
        <f t="shared" si="124"/>
        <v>3.0000000000000006E-2</v>
      </c>
      <c r="AW110" s="15" t="s">
        <v>3788</v>
      </c>
      <c r="AY110" s="15" t="s">
        <v>3788</v>
      </c>
      <c r="AZ110" s="8">
        <f t="shared" si="136"/>
        <v>1.7500000000000002E-2</v>
      </c>
      <c r="BA110" s="15" t="s">
        <v>3788</v>
      </c>
      <c r="BB110">
        <v>1.75</v>
      </c>
      <c r="BD110" s="8">
        <f t="shared" si="128"/>
        <v>1.9500000000000003E-2</v>
      </c>
      <c r="BE110" s="15" t="s">
        <v>3788</v>
      </c>
    </row>
    <row r="111" spans="1:144" ht="18">
      <c r="A111" s="67" t="s">
        <v>50</v>
      </c>
      <c r="B111" s="68">
        <f t="shared" si="132"/>
        <v>46100</v>
      </c>
      <c r="C111" s="2">
        <v>9.57</v>
      </c>
      <c r="D111" s="8">
        <f t="shared" si="133"/>
        <v>9.5700000000000007E-2</v>
      </c>
      <c r="F111" s="2">
        <v>7.74</v>
      </c>
      <c r="G111" s="8">
        <f t="shared" si="134"/>
        <v>7.7399999999999997E-2</v>
      </c>
      <c r="I111" s="8">
        <f t="shared" si="135"/>
        <v>1.8300000000000011E-2</v>
      </c>
      <c r="K111" s="7">
        <v>45865</v>
      </c>
      <c r="L111" s="2">
        <v>4.62</v>
      </c>
      <c r="M111" s="5">
        <f t="shared" si="129"/>
        <v>4.6199999999999998E-2</v>
      </c>
      <c r="N111" s="7">
        <v>45865</v>
      </c>
      <c r="P111" s="7">
        <v>45865</v>
      </c>
      <c r="Q111" s="2">
        <v>3.09</v>
      </c>
      <c r="R111" s="5">
        <f t="shared" si="126"/>
        <v>3.0899999999999997E-2</v>
      </c>
      <c r="S111" s="7">
        <v>45865</v>
      </c>
      <c r="T111" s="7"/>
      <c r="U111" s="7">
        <v>45865</v>
      </c>
      <c r="V111" s="8">
        <f t="shared" si="119"/>
        <v>1.5300000000000001E-2</v>
      </c>
      <c r="W111" s="7">
        <v>45865</v>
      </c>
      <c r="Y111" s="7">
        <v>45865</v>
      </c>
      <c r="Z111" s="2">
        <v>5.3</v>
      </c>
      <c r="AA111" s="36">
        <f t="shared" si="120"/>
        <v>5.2999999999999999E-2</v>
      </c>
      <c r="AB111" s="7">
        <v>45865</v>
      </c>
      <c r="AC111" s="7"/>
      <c r="AD111" s="7">
        <v>45865</v>
      </c>
      <c r="AE111" s="2">
        <v>3.97</v>
      </c>
      <c r="AF111" s="5">
        <f t="shared" si="121"/>
        <v>3.9699999999999999E-2</v>
      </c>
      <c r="AG111" s="7">
        <v>45865</v>
      </c>
      <c r="AH111" s="7"/>
      <c r="AI111" s="7">
        <v>45865</v>
      </c>
      <c r="AJ111" s="8">
        <f t="shared" si="127"/>
        <v>1.3299999999999999E-2</v>
      </c>
      <c r="AK111" s="7">
        <v>45865</v>
      </c>
      <c r="AN111">
        <v>3.64</v>
      </c>
      <c r="AO111" s="8">
        <f t="shared" si="122"/>
        <v>3.6400000000000002E-2</v>
      </c>
      <c r="AP111" s="17" t="s">
        <v>3789</v>
      </c>
      <c r="AR111">
        <v>0.67</v>
      </c>
      <c r="AS111" s="8">
        <f t="shared" si="123"/>
        <v>6.7000000000000002E-3</v>
      </c>
      <c r="AT111" s="15" t="s">
        <v>3789</v>
      </c>
      <c r="AU111" s="15"/>
      <c r="AV111" s="8">
        <f t="shared" si="124"/>
        <v>2.9700000000000001E-2</v>
      </c>
      <c r="AW111" s="15" t="s">
        <v>3789</v>
      </c>
      <c r="AY111" s="15" t="s">
        <v>3789</v>
      </c>
      <c r="AZ111" s="8">
        <f t="shared" si="136"/>
        <v>1.5700000000000002E-2</v>
      </c>
      <c r="BA111" s="15" t="s">
        <v>3789</v>
      </c>
      <c r="BB111">
        <v>1.57</v>
      </c>
      <c r="BD111" s="8">
        <f t="shared" si="128"/>
        <v>2.07E-2</v>
      </c>
      <c r="BE111" s="15" t="s">
        <v>3789</v>
      </c>
    </row>
    <row r="112" spans="1:144" ht="18">
      <c r="A112" s="67" t="s">
        <v>52</v>
      </c>
      <c r="B112" s="68">
        <f t="shared" si="132"/>
        <v>46099</v>
      </c>
      <c r="C112" s="2">
        <v>12.02</v>
      </c>
      <c r="D112" s="8">
        <f t="shared" si="133"/>
        <v>0.1202</v>
      </c>
      <c r="F112" s="2">
        <v>9.73</v>
      </c>
      <c r="G112" s="8">
        <f t="shared" si="134"/>
        <v>9.7299999999999998E-2</v>
      </c>
      <c r="I112" s="8">
        <f t="shared" si="135"/>
        <v>2.2900000000000004E-2</v>
      </c>
      <c r="K112" s="7">
        <v>45866</v>
      </c>
      <c r="L112" s="2">
        <v>4.8899999999999997</v>
      </c>
      <c r="M112" s="5">
        <f t="shared" si="129"/>
        <v>4.8899999999999999E-2</v>
      </c>
      <c r="N112" s="7">
        <v>45866</v>
      </c>
      <c r="P112" s="7">
        <v>45866</v>
      </c>
      <c r="Q112" s="2">
        <v>3.32</v>
      </c>
      <c r="R112" s="5">
        <f t="shared" si="126"/>
        <v>3.32E-2</v>
      </c>
      <c r="S112" s="7">
        <v>45866</v>
      </c>
      <c r="T112" s="7"/>
      <c r="U112" s="7">
        <v>45866</v>
      </c>
      <c r="V112" s="8">
        <f t="shared" si="119"/>
        <v>1.5699999999999999E-2</v>
      </c>
      <c r="W112" s="7">
        <v>45866</v>
      </c>
      <c r="Y112" s="7">
        <v>45866</v>
      </c>
      <c r="Z112" s="2">
        <v>5.04</v>
      </c>
      <c r="AA112" s="36">
        <f t="shared" si="120"/>
        <v>5.04E-2</v>
      </c>
      <c r="AB112" s="7">
        <v>45866</v>
      </c>
      <c r="AC112" s="7"/>
      <c r="AD112" s="7">
        <v>45866</v>
      </c>
      <c r="AE112" s="2">
        <v>3.81</v>
      </c>
      <c r="AF112" s="5">
        <f t="shared" si="121"/>
        <v>3.8100000000000002E-2</v>
      </c>
      <c r="AG112" s="7">
        <v>45866</v>
      </c>
      <c r="AH112" s="7"/>
      <c r="AI112" s="7">
        <v>45866</v>
      </c>
      <c r="AJ112" s="8">
        <f t="shared" si="127"/>
        <v>1.2299999999999998E-2</v>
      </c>
      <c r="AK112" s="7">
        <v>45866</v>
      </c>
      <c r="AN112">
        <v>3.72</v>
      </c>
      <c r="AO112" s="8">
        <f t="shared" si="122"/>
        <v>3.7200000000000004E-2</v>
      </c>
      <c r="AP112" s="17" t="s">
        <v>3790</v>
      </c>
      <c r="AR112">
        <v>0.66</v>
      </c>
      <c r="AS112" s="8">
        <f t="shared" si="123"/>
        <v>6.6E-3</v>
      </c>
      <c r="AT112" s="15" t="s">
        <v>3790</v>
      </c>
      <c r="AU112" s="15"/>
      <c r="AV112" s="8">
        <f t="shared" si="124"/>
        <v>3.0600000000000002E-2</v>
      </c>
      <c r="AW112" s="15" t="s">
        <v>3790</v>
      </c>
      <c r="AY112" s="15" t="s">
        <v>3790</v>
      </c>
      <c r="AZ112" s="8">
        <f t="shared" si="136"/>
        <v>1.5800000000000002E-2</v>
      </c>
      <c r="BA112" s="15" t="s">
        <v>3790</v>
      </c>
      <c r="BB112">
        <v>1.58</v>
      </c>
      <c r="BD112" s="8">
        <f t="shared" si="128"/>
        <v>2.1400000000000002E-2</v>
      </c>
      <c r="BE112" s="15" t="s">
        <v>3790</v>
      </c>
    </row>
    <row r="113" spans="1:114" ht="18">
      <c r="A113" s="67" t="s">
        <v>54</v>
      </c>
      <c r="B113" s="68">
        <f t="shared" si="132"/>
        <v>46098</v>
      </c>
      <c r="C113" s="2">
        <v>6.61</v>
      </c>
      <c r="D113" s="8">
        <f t="shared" si="133"/>
        <v>6.6100000000000006E-2</v>
      </c>
      <c r="F113" s="2">
        <v>5.18</v>
      </c>
      <c r="G113" s="8">
        <f t="shared" si="134"/>
        <v>5.1799999999999999E-2</v>
      </c>
      <c r="I113" s="8">
        <f t="shared" si="135"/>
        <v>1.4300000000000007E-2</v>
      </c>
      <c r="K113" s="7">
        <v>45867</v>
      </c>
      <c r="L113" s="2">
        <v>4.79</v>
      </c>
      <c r="M113" s="5">
        <f t="shared" si="129"/>
        <v>4.7899999999999998E-2</v>
      </c>
      <c r="N113" s="7">
        <v>45867</v>
      </c>
      <c r="P113" s="7">
        <v>45867</v>
      </c>
      <c r="Q113" s="2">
        <v>3.29</v>
      </c>
      <c r="R113" s="5">
        <f t="shared" si="126"/>
        <v>3.2899999999999999E-2</v>
      </c>
      <c r="S113" s="7">
        <v>45867</v>
      </c>
      <c r="T113" s="7"/>
      <c r="U113" s="7">
        <v>45867</v>
      </c>
      <c r="V113" s="8">
        <f t="shared" si="119"/>
        <v>1.4999999999999999E-2</v>
      </c>
      <c r="W113" s="7">
        <v>45867</v>
      </c>
      <c r="Y113" s="7">
        <v>45867</v>
      </c>
      <c r="Z113" s="2">
        <v>5.61</v>
      </c>
      <c r="AA113" s="36">
        <f t="shared" si="120"/>
        <v>5.6100000000000004E-2</v>
      </c>
      <c r="AB113" s="7">
        <v>45867</v>
      </c>
      <c r="AC113" s="7"/>
      <c r="AD113" s="7">
        <v>45867</v>
      </c>
      <c r="AE113" s="2">
        <v>4.24</v>
      </c>
      <c r="AF113" s="5">
        <f t="shared" si="121"/>
        <v>4.24E-2</v>
      </c>
      <c r="AG113" s="7">
        <v>45867</v>
      </c>
      <c r="AH113" s="7"/>
      <c r="AI113" s="7">
        <v>45867</v>
      </c>
      <c r="AJ113" s="8">
        <f t="shared" si="127"/>
        <v>1.3700000000000004E-2</v>
      </c>
      <c r="AK113" s="7">
        <v>45867</v>
      </c>
      <c r="AN113">
        <v>3.54</v>
      </c>
      <c r="AO113" s="8">
        <f t="shared" si="122"/>
        <v>3.5400000000000001E-2</v>
      </c>
      <c r="AP113" s="17" t="s">
        <v>3791</v>
      </c>
      <c r="AR113">
        <v>0.62</v>
      </c>
      <c r="AS113" s="8">
        <f t="shared" si="123"/>
        <v>6.1999999999999998E-3</v>
      </c>
      <c r="AT113" s="15" t="s">
        <v>3791</v>
      </c>
      <c r="AU113" s="15"/>
      <c r="AV113" s="8">
        <f t="shared" si="124"/>
        <v>2.92E-2</v>
      </c>
      <c r="AW113" s="15" t="s">
        <v>3791</v>
      </c>
      <c r="AY113" s="15" t="s">
        <v>3791</v>
      </c>
      <c r="AZ113" s="8">
        <f t="shared" si="136"/>
        <v>1.4199999999999999E-2</v>
      </c>
      <c r="BA113" s="15" t="s">
        <v>3791</v>
      </c>
      <c r="BB113">
        <v>1.42</v>
      </c>
      <c r="BD113" s="8">
        <f t="shared" si="128"/>
        <v>2.1200000000000004E-2</v>
      </c>
      <c r="BE113" s="15" t="s">
        <v>3791</v>
      </c>
    </row>
    <row r="114" spans="1:114" ht="18">
      <c r="A114" s="67" t="s">
        <v>56</v>
      </c>
      <c r="B114" s="68">
        <f t="shared" si="132"/>
        <v>46097</v>
      </c>
      <c r="C114" s="2">
        <v>6.7</v>
      </c>
      <c r="D114" s="8">
        <f t="shared" si="133"/>
        <v>6.7000000000000004E-2</v>
      </c>
      <c r="F114" s="2">
        <v>5.35</v>
      </c>
      <c r="G114" s="8">
        <f t="shared" si="134"/>
        <v>5.3499999999999999E-2</v>
      </c>
      <c r="I114" s="8">
        <f t="shared" si="135"/>
        <v>1.3500000000000005E-2</v>
      </c>
      <c r="K114" s="7">
        <v>45868</v>
      </c>
      <c r="L114" s="2">
        <v>4.3499999999999996</v>
      </c>
      <c r="M114" s="5">
        <f t="shared" si="129"/>
        <v>4.3499999999999997E-2</v>
      </c>
      <c r="N114" s="7">
        <v>45868</v>
      </c>
      <c r="P114" s="7">
        <v>45868</v>
      </c>
      <c r="Q114" s="2">
        <v>3.03</v>
      </c>
      <c r="R114" s="5">
        <f t="shared" si="126"/>
        <v>3.0299999999999997E-2</v>
      </c>
      <c r="S114" s="7">
        <v>45868</v>
      </c>
      <c r="T114" s="7"/>
      <c r="U114" s="7">
        <v>45868</v>
      </c>
      <c r="V114" s="8">
        <f t="shared" si="119"/>
        <v>1.32E-2</v>
      </c>
      <c r="W114" s="7">
        <v>45868</v>
      </c>
      <c r="Y114" s="7">
        <v>45868</v>
      </c>
      <c r="Z114" s="2">
        <v>4.03</v>
      </c>
      <c r="AA114" s="36">
        <f t="shared" si="120"/>
        <v>4.0300000000000002E-2</v>
      </c>
      <c r="AB114" s="7">
        <v>45868</v>
      </c>
      <c r="AC114" s="7"/>
      <c r="AD114" s="7">
        <v>45868</v>
      </c>
      <c r="AE114" s="2">
        <v>3.08</v>
      </c>
      <c r="AF114" s="5">
        <f t="shared" si="121"/>
        <v>3.0800000000000001E-2</v>
      </c>
      <c r="AG114" s="7">
        <v>45868</v>
      </c>
      <c r="AH114" s="7"/>
      <c r="AI114" s="7">
        <v>45868</v>
      </c>
      <c r="AJ114" s="8">
        <f t="shared" si="127"/>
        <v>9.5000000000000015E-3</v>
      </c>
      <c r="AK114" s="7">
        <v>45868</v>
      </c>
      <c r="AN114">
        <v>3.47</v>
      </c>
      <c r="AO114" s="8">
        <f t="shared" si="122"/>
        <v>3.4700000000000002E-2</v>
      </c>
      <c r="AP114" s="17" t="s">
        <v>3792</v>
      </c>
      <c r="AR114">
        <v>0.61</v>
      </c>
      <c r="AS114" s="8">
        <f t="shared" si="123"/>
        <v>6.0999999999999995E-3</v>
      </c>
      <c r="AT114" s="15" t="s">
        <v>3792</v>
      </c>
      <c r="AU114" s="15"/>
      <c r="AV114" s="8">
        <f t="shared" si="124"/>
        <v>2.86E-2</v>
      </c>
      <c r="AW114" s="15" t="s">
        <v>3792</v>
      </c>
      <c r="AY114" s="15" t="s">
        <v>3792</v>
      </c>
      <c r="AZ114" s="8">
        <f t="shared" si="136"/>
        <v>1.3500000000000002E-2</v>
      </c>
      <c r="BA114" s="15" t="s">
        <v>3792</v>
      </c>
      <c r="BB114">
        <v>1.35</v>
      </c>
      <c r="BD114" s="8">
        <f t="shared" si="128"/>
        <v>2.12E-2</v>
      </c>
      <c r="BE114" s="15" t="s">
        <v>3792</v>
      </c>
    </row>
    <row r="115" spans="1:114" ht="18">
      <c r="A115" s="67" t="s">
        <v>58</v>
      </c>
      <c r="B115" s="68">
        <f t="shared" si="132"/>
        <v>46096</v>
      </c>
      <c r="C115" s="2">
        <v>8.94</v>
      </c>
      <c r="D115" s="8">
        <f t="shared" si="133"/>
        <v>8.9399999999999993E-2</v>
      </c>
      <c r="F115" s="2">
        <v>7.03</v>
      </c>
      <c r="G115" s="8">
        <f t="shared" si="134"/>
        <v>7.0300000000000001E-2</v>
      </c>
      <c r="I115" s="8">
        <f t="shared" si="135"/>
        <v>1.9099999999999992E-2</v>
      </c>
      <c r="K115" s="7">
        <v>45869</v>
      </c>
      <c r="L115" s="2">
        <v>5.16</v>
      </c>
      <c r="M115" s="5">
        <f t="shared" si="129"/>
        <v>5.16E-2</v>
      </c>
      <c r="N115" s="7">
        <v>45869</v>
      </c>
      <c r="P115" s="7">
        <v>45869</v>
      </c>
      <c r="Q115" s="2">
        <v>3.65</v>
      </c>
      <c r="R115" s="5">
        <f t="shared" si="126"/>
        <v>3.6499999999999998E-2</v>
      </c>
      <c r="S115" s="7">
        <v>45869</v>
      </c>
      <c r="T115" s="7"/>
      <c r="U115" s="7">
        <v>45869</v>
      </c>
      <c r="V115" s="8">
        <f t="shared" si="119"/>
        <v>1.5100000000000002E-2</v>
      </c>
      <c r="W115" s="7">
        <v>45869</v>
      </c>
      <c r="Y115" s="7">
        <v>45869</v>
      </c>
      <c r="Z115" s="2">
        <v>6.35</v>
      </c>
      <c r="AA115" s="36">
        <f t="shared" si="120"/>
        <v>6.3500000000000001E-2</v>
      </c>
      <c r="AB115" s="7">
        <v>45869</v>
      </c>
      <c r="AC115" s="7"/>
      <c r="AD115" s="7">
        <v>45869</v>
      </c>
      <c r="AE115" s="2">
        <v>4.88</v>
      </c>
      <c r="AF115" s="5">
        <f t="shared" si="121"/>
        <v>4.8799999999999996E-2</v>
      </c>
      <c r="AG115" s="7">
        <v>45869</v>
      </c>
      <c r="AH115" s="7"/>
      <c r="AI115" s="7">
        <v>45869</v>
      </c>
      <c r="AJ115" s="8">
        <f t="shared" si="127"/>
        <v>1.4700000000000005E-2</v>
      </c>
      <c r="AK115" s="7">
        <v>45869</v>
      </c>
      <c r="AN115">
        <v>3.36</v>
      </c>
      <c r="AO115" s="8">
        <f t="shared" si="122"/>
        <v>3.3599999999999998E-2</v>
      </c>
      <c r="AP115" s="17" t="s">
        <v>3793</v>
      </c>
      <c r="AR115">
        <v>0.59</v>
      </c>
      <c r="AS115" s="8">
        <f t="shared" si="123"/>
        <v>5.8999999999999999E-3</v>
      </c>
      <c r="AT115" s="15" t="s">
        <v>3793</v>
      </c>
      <c r="AU115" s="15"/>
      <c r="AV115" s="8">
        <f t="shared" si="124"/>
        <v>2.7699999999999999E-2</v>
      </c>
      <c r="AW115" s="15" t="s">
        <v>3793</v>
      </c>
      <c r="AY115" s="15" t="s">
        <v>3793</v>
      </c>
      <c r="AZ115" s="8">
        <f t="shared" si="136"/>
        <v>1.37E-2</v>
      </c>
      <c r="BA115" s="15" t="s">
        <v>3793</v>
      </c>
      <c r="BB115">
        <v>1.37</v>
      </c>
      <c r="BD115" s="8">
        <f t="shared" si="128"/>
        <v>1.9899999999999998E-2</v>
      </c>
      <c r="BE115" s="15" t="s">
        <v>3793</v>
      </c>
      <c r="DE115" s="13" t="s">
        <v>3674</v>
      </c>
      <c r="DF115" s="13" t="s">
        <v>3</v>
      </c>
      <c r="DG115" s="13" t="s">
        <v>3675</v>
      </c>
      <c r="DH115" s="13" t="s">
        <v>3</v>
      </c>
      <c r="DI115" s="13" t="s">
        <v>3676</v>
      </c>
      <c r="DJ115" s="13" t="s">
        <v>3</v>
      </c>
    </row>
    <row r="116" spans="1:114" ht="18">
      <c r="A116" s="67" t="s">
        <v>60</v>
      </c>
      <c r="B116" s="68">
        <f t="shared" si="132"/>
        <v>46095</v>
      </c>
      <c r="C116" s="2">
        <v>4.1500000000000004</v>
      </c>
      <c r="D116" s="8">
        <f t="shared" si="133"/>
        <v>4.1500000000000002E-2</v>
      </c>
      <c r="F116" s="2">
        <v>2.73</v>
      </c>
      <c r="G116" s="8">
        <f t="shared" si="134"/>
        <v>2.7300000000000001E-2</v>
      </c>
      <c r="I116" s="8">
        <f t="shared" si="135"/>
        <v>1.4200000000000001E-2</v>
      </c>
      <c r="K116" s="7">
        <v>45870</v>
      </c>
      <c r="L116" s="2">
        <v>4.2699999999999996</v>
      </c>
      <c r="M116" s="5">
        <f t="shared" si="129"/>
        <v>4.2699999999999995E-2</v>
      </c>
      <c r="N116" s="7">
        <v>45870</v>
      </c>
      <c r="P116" s="7">
        <v>45870</v>
      </c>
      <c r="Q116" s="2">
        <v>3.17</v>
      </c>
      <c r="R116" s="5">
        <f t="shared" si="126"/>
        <v>3.1699999999999999E-2</v>
      </c>
      <c r="S116" s="7">
        <v>45870</v>
      </c>
      <c r="T116" s="7"/>
      <c r="U116" s="7">
        <v>45870</v>
      </c>
      <c r="V116" s="8">
        <f t="shared" si="119"/>
        <v>1.0999999999999996E-2</v>
      </c>
      <c r="W116" s="7">
        <v>45870</v>
      </c>
      <c r="Y116" s="7">
        <v>45870</v>
      </c>
      <c r="Z116" s="2">
        <v>4.78</v>
      </c>
      <c r="AA116" s="36">
        <f t="shared" si="120"/>
        <v>4.7800000000000002E-2</v>
      </c>
      <c r="AB116" s="7">
        <v>45870</v>
      </c>
      <c r="AC116" s="7"/>
      <c r="AD116" s="7">
        <v>45870</v>
      </c>
      <c r="AE116" s="2">
        <v>3.73</v>
      </c>
      <c r="AF116" s="5">
        <f t="shared" si="121"/>
        <v>3.73E-2</v>
      </c>
      <c r="AG116" s="7">
        <v>45870</v>
      </c>
      <c r="AH116" s="7"/>
      <c r="AI116" s="7">
        <v>45870</v>
      </c>
      <c r="AJ116" s="8">
        <f t="shared" si="127"/>
        <v>1.0500000000000002E-2</v>
      </c>
      <c r="AK116" s="7">
        <v>45870</v>
      </c>
      <c r="AN116">
        <v>3.35</v>
      </c>
      <c r="AO116" s="8">
        <f t="shared" si="122"/>
        <v>3.3500000000000002E-2</v>
      </c>
      <c r="AP116" s="17" t="s">
        <v>3794</v>
      </c>
      <c r="AR116">
        <v>0.56000000000000005</v>
      </c>
      <c r="AS116" s="8">
        <f t="shared" si="123"/>
        <v>5.6000000000000008E-3</v>
      </c>
      <c r="AT116" s="15" t="s">
        <v>3794</v>
      </c>
      <c r="AU116" s="15"/>
      <c r="AV116" s="8">
        <f t="shared" si="124"/>
        <v>2.7900000000000001E-2</v>
      </c>
      <c r="AW116" s="15" t="s">
        <v>3794</v>
      </c>
      <c r="AY116" s="15" t="s">
        <v>3794</v>
      </c>
      <c r="AZ116" s="8">
        <f t="shared" si="136"/>
        <v>1.2199999999999999E-2</v>
      </c>
      <c r="BA116" s="15" t="s">
        <v>3794</v>
      </c>
      <c r="BB116">
        <v>1.22</v>
      </c>
      <c r="BD116" s="8">
        <f t="shared" si="128"/>
        <v>2.1300000000000003E-2</v>
      </c>
      <c r="BE116" s="15" t="s">
        <v>3794</v>
      </c>
      <c r="DD116" s="11" t="s">
        <v>3677</v>
      </c>
      <c r="DE116" s="10">
        <f>(MIN(M5:M369))</f>
        <v>2.6000000000000002E-2</v>
      </c>
      <c r="DF116" s="12" t="e">
        <f>VLOOKUP(DE116,$O$5:$P$369,2,0)</f>
        <v>#N/A</v>
      </c>
      <c r="DG116" s="10">
        <f>(MIN(R5:R369))</f>
        <v>1.29E-2</v>
      </c>
      <c r="DH116" s="12" t="e">
        <f>VLOOKUP(DG116,$T$5:$U$369,2,0)</f>
        <v>#N/A</v>
      </c>
      <c r="DI116" s="10">
        <f>(MIN(V5:V369))</f>
        <v>9.7999999999999997E-3</v>
      </c>
      <c r="DJ116" s="12" t="e">
        <f>VLOOKUP(DI116,$X$5:$Y$369,2,0)</f>
        <v>#N/A</v>
      </c>
    </row>
    <row r="117" spans="1:114" ht="18">
      <c r="A117" s="67" t="s">
        <v>62</v>
      </c>
      <c r="B117" s="68">
        <f t="shared" si="132"/>
        <v>46094</v>
      </c>
      <c r="C117" s="2">
        <v>5.0599999999999996</v>
      </c>
      <c r="D117" s="8">
        <f t="shared" si="133"/>
        <v>5.0599999999999999E-2</v>
      </c>
      <c r="F117" s="2">
        <v>3.36</v>
      </c>
      <c r="G117" s="8">
        <f t="shared" si="134"/>
        <v>3.3599999999999998E-2</v>
      </c>
      <c r="I117" s="8">
        <f t="shared" si="135"/>
        <v>1.7000000000000001E-2</v>
      </c>
      <c r="K117" s="7">
        <v>45871</v>
      </c>
      <c r="L117" s="2">
        <v>5.93</v>
      </c>
      <c r="M117" s="5">
        <f t="shared" si="129"/>
        <v>5.9299999999999999E-2</v>
      </c>
      <c r="N117" s="7">
        <v>45871</v>
      </c>
      <c r="P117" s="7">
        <v>45871</v>
      </c>
      <c r="Q117" s="2">
        <v>4.45</v>
      </c>
      <c r="R117" s="5">
        <f t="shared" si="126"/>
        <v>4.4500000000000005E-2</v>
      </c>
      <c r="S117" s="7">
        <v>45871</v>
      </c>
      <c r="T117" s="7"/>
      <c r="U117" s="7">
        <v>45871</v>
      </c>
      <c r="V117" s="8">
        <f t="shared" si="119"/>
        <v>1.4799999999999994E-2</v>
      </c>
      <c r="W117" s="7">
        <v>45871</v>
      </c>
      <c r="Y117" s="7">
        <v>45871</v>
      </c>
      <c r="Z117" s="2">
        <v>5.81</v>
      </c>
      <c r="AA117" s="36">
        <f t="shared" si="120"/>
        <v>5.8099999999999999E-2</v>
      </c>
      <c r="AB117" s="7">
        <v>45871</v>
      </c>
      <c r="AC117" s="7"/>
      <c r="AD117" s="7">
        <v>45871</v>
      </c>
      <c r="AE117" s="2">
        <v>4.63</v>
      </c>
      <c r="AF117" s="5">
        <f t="shared" si="121"/>
        <v>4.6300000000000001E-2</v>
      </c>
      <c r="AG117" s="7">
        <v>45871</v>
      </c>
      <c r="AH117" s="7"/>
      <c r="AI117" s="7">
        <v>45871</v>
      </c>
      <c r="AJ117" s="8">
        <f t="shared" si="127"/>
        <v>1.1799999999999998E-2</v>
      </c>
      <c r="AK117" s="7">
        <v>45871</v>
      </c>
      <c r="AN117">
        <v>3.33</v>
      </c>
      <c r="AO117" s="8">
        <f t="shared" si="122"/>
        <v>3.3300000000000003E-2</v>
      </c>
      <c r="AP117" s="17" t="s">
        <v>3795</v>
      </c>
      <c r="AR117">
        <v>0.55000000000000004</v>
      </c>
      <c r="AS117" s="8">
        <f t="shared" si="123"/>
        <v>5.5000000000000005E-3</v>
      </c>
      <c r="AT117" s="15" t="s">
        <v>3795</v>
      </c>
      <c r="AU117" s="15"/>
      <c r="AV117" s="8">
        <f t="shared" si="124"/>
        <v>2.7800000000000002E-2</v>
      </c>
      <c r="AW117" s="15" t="s">
        <v>3795</v>
      </c>
      <c r="AY117" s="15" t="s">
        <v>3795</v>
      </c>
      <c r="AZ117" s="8">
        <f t="shared" si="136"/>
        <v>1.1200000000000002E-2</v>
      </c>
      <c r="BA117" s="15" t="s">
        <v>3795</v>
      </c>
      <c r="BB117">
        <v>1.1200000000000001</v>
      </c>
      <c r="BD117" s="8">
        <f t="shared" si="128"/>
        <v>2.2100000000000002E-2</v>
      </c>
      <c r="BE117" s="15" t="s">
        <v>3795</v>
      </c>
      <c r="DD117" s="11" t="s">
        <v>3678</v>
      </c>
      <c r="DE117" s="10">
        <f>MAX(M5:M369)</f>
        <v>9.8900000000000002E-2</v>
      </c>
      <c r="DF117" s="12" t="e">
        <f>VLOOKUP(DE117,$O$5:$P$369,2,0)</f>
        <v>#N/A</v>
      </c>
      <c r="DG117" s="10">
        <f>MAX(R5:R369)</f>
        <v>8.4100000000000008E-2</v>
      </c>
      <c r="DH117" s="12" t="e">
        <f>VLOOKUP(DG117,$T$5:$U$369,2,0)</f>
        <v>#N/A</v>
      </c>
      <c r="DI117" s="10">
        <f>MAX(V5:V369)</f>
        <v>2.3E-2</v>
      </c>
      <c r="DJ117" s="12" t="e">
        <f>VLOOKUP(DI117,$X$5:$Y$369,2,0)</f>
        <v>#N/A</v>
      </c>
    </row>
    <row r="118" spans="1:114" ht="18">
      <c r="A118" s="67" t="s">
        <v>64</v>
      </c>
      <c r="B118" s="68">
        <f t="shared" si="132"/>
        <v>46093</v>
      </c>
      <c r="C118" s="2">
        <v>5.5</v>
      </c>
      <c r="D118" s="8">
        <f t="shared" si="133"/>
        <v>5.5E-2</v>
      </c>
      <c r="F118" s="2">
        <v>3.63</v>
      </c>
      <c r="G118" s="8">
        <f t="shared" si="134"/>
        <v>3.6299999999999999E-2</v>
      </c>
      <c r="I118" s="8">
        <f t="shared" si="135"/>
        <v>1.8700000000000001E-2</v>
      </c>
      <c r="K118" s="7">
        <v>45872</v>
      </c>
      <c r="L118" s="2">
        <v>5.04</v>
      </c>
      <c r="M118" s="5">
        <f t="shared" si="129"/>
        <v>5.04E-2</v>
      </c>
      <c r="N118" s="7">
        <v>45872</v>
      </c>
      <c r="P118" s="7">
        <v>45872</v>
      </c>
      <c r="Q118" s="2">
        <v>3.65</v>
      </c>
      <c r="R118" s="5">
        <f t="shared" si="126"/>
        <v>3.6499999999999998E-2</v>
      </c>
      <c r="S118" s="7">
        <v>45872</v>
      </c>
      <c r="T118" s="7"/>
      <c r="U118" s="7">
        <v>45872</v>
      </c>
      <c r="V118" s="8">
        <f t="shared" si="119"/>
        <v>1.3900000000000003E-2</v>
      </c>
      <c r="W118" s="7">
        <v>45872</v>
      </c>
      <c r="Y118" s="7">
        <v>45872</v>
      </c>
      <c r="Z118" s="2">
        <v>5.24</v>
      </c>
      <c r="AA118" s="36">
        <f t="shared" si="120"/>
        <v>5.2400000000000002E-2</v>
      </c>
      <c r="AB118" s="7">
        <v>45872</v>
      </c>
      <c r="AC118" s="7"/>
      <c r="AD118" s="7">
        <v>45872</v>
      </c>
      <c r="AE118" s="2">
        <v>4.17</v>
      </c>
      <c r="AF118" s="5">
        <f t="shared" si="121"/>
        <v>4.1700000000000001E-2</v>
      </c>
      <c r="AG118" s="7">
        <v>45872</v>
      </c>
      <c r="AH118" s="7"/>
      <c r="AI118" s="7">
        <v>45872</v>
      </c>
      <c r="AJ118" s="8">
        <f t="shared" si="127"/>
        <v>1.0700000000000001E-2</v>
      </c>
      <c r="AK118" s="7">
        <v>45872</v>
      </c>
      <c r="AN118">
        <v>3.28</v>
      </c>
      <c r="AO118" s="8">
        <f t="shared" si="122"/>
        <v>3.2799999999999996E-2</v>
      </c>
      <c r="AP118" s="17" t="s">
        <v>3796</v>
      </c>
      <c r="AR118">
        <v>0.53</v>
      </c>
      <c r="AS118" s="8">
        <f t="shared" si="123"/>
        <v>5.3E-3</v>
      </c>
      <c r="AT118" s="15" t="s">
        <v>3796</v>
      </c>
      <c r="AU118" s="15"/>
      <c r="AV118" s="8">
        <f t="shared" si="124"/>
        <v>2.7499999999999997E-2</v>
      </c>
      <c r="AW118" s="15" t="s">
        <v>3796</v>
      </c>
      <c r="AY118" s="15" t="s">
        <v>3796</v>
      </c>
      <c r="AZ118" s="8">
        <f t="shared" si="136"/>
        <v>1.1599999999999999E-2</v>
      </c>
      <c r="BA118" s="15" t="s">
        <v>3796</v>
      </c>
      <c r="BB118">
        <v>1.1599999999999999</v>
      </c>
      <c r="BD118" s="8">
        <f t="shared" si="128"/>
        <v>2.1199999999999997E-2</v>
      </c>
      <c r="BE118" s="15" t="s">
        <v>3796</v>
      </c>
      <c r="DD118" s="11" t="s">
        <v>3679</v>
      </c>
      <c r="DE118" s="10">
        <f>MEDIAN(M5:M369)</f>
        <v>4.8099999999999997E-2</v>
      </c>
      <c r="DF118" s="12" t="e">
        <f>VLOOKUP(DE118,$O$5:$P$369,2,0)</f>
        <v>#N/A</v>
      </c>
      <c r="DG118" s="10">
        <f>MEDIAN(R5:R369)</f>
        <v>3.39E-2</v>
      </c>
      <c r="DH118" s="12" t="e">
        <f>VLOOKUP(DG118,$T$5:$U$369,2,0)</f>
        <v>#N/A</v>
      </c>
      <c r="DI118" s="10">
        <f>MEDIAN(V5:V369)</f>
        <v>1.4400000000000003E-2</v>
      </c>
      <c r="DJ118" s="12" t="e">
        <f>VLOOKUP(DI118,$X$5:$Y$369,2,0)</f>
        <v>#N/A</v>
      </c>
    </row>
    <row r="119" spans="1:114" ht="18">
      <c r="A119" s="67" t="s">
        <v>66</v>
      </c>
      <c r="B119" s="68">
        <f t="shared" si="132"/>
        <v>46092</v>
      </c>
      <c r="C119" s="2">
        <v>4.16</v>
      </c>
      <c r="D119" s="8">
        <f t="shared" si="133"/>
        <v>4.1599999999999998E-2</v>
      </c>
      <c r="F119" s="2">
        <v>2.68</v>
      </c>
      <c r="G119" s="8">
        <f t="shared" si="134"/>
        <v>2.6800000000000001E-2</v>
      </c>
      <c r="I119" s="8">
        <f t="shared" si="135"/>
        <v>1.4799999999999997E-2</v>
      </c>
      <c r="K119" s="7">
        <v>45873</v>
      </c>
      <c r="L119" s="2">
        <v>4.4800000000000004</v>
      </c>
      <c r="M119" s="5">
        <f t="shared" si="129"/>
        <v>4.4800000000000006E-2</v>
      </c>
      <c r="N119" s="7">
        <v>45873</v>
      </c>
      <c r="P119" s="7">
        <v>45873</v>
      </c>
      <c r="Q119" s="2">
        <v>3.27</v>
      </c>
      <c r="R119" s="5">
        <f t="shared" si="126"/>
        <v>3.27E-2</v>
      </c>
      <c r="S119" s="7">
        <v>45873</v>
      </c>
      <c r="T119" s="7"/>
      <c r="U119" s="7">
        <v>45873</v>
      </c>
      <c r="V119" s="8">
        <f t="shared" si="119"/>
        <v>1.2100000000000007E-2</v>
      </c>
      <c r="W119" s="7">
        <v>45873</v>
      </c>
      <c r="Y119" s="7">
        <v>45873</v>
      </c>
      <c r="Z119" s="2">
        <v>5.52</v>
      </c>
      <c r="AA119" s="36">
        <f t="shared" si="120"/>
        <v>5.5199999999999999E-2</v>
      </c>
      <c r="AB119" s="7">
        <v>45873</v>
      </c>
      <c r="AC119" s="7"/>
      <c r="AD119" s="7">
        <v>45873</v>
      </c>
      <c r="AE119" s="2">
        <v>4.28</v>
      </c>
      <c r="AF119" s="5">
        <f t="shared" si="121"/>
        <v>4.2800000000000005E-2</v>
      </c>
      <c r="AG119" s="7">
        <v>45873</v>
      </c>
      <c r="AH119" s="7"/>
      <c r="AI119" s="7">
        <v>45873</v>
      </c>
      <c r="AJ119" s="8">
        <f t="shared" si="127"/>
        <v>1.2399999999999994E-2</v>
      </c>
      <c r="AK119" s="7">
        <v>45873</v>
      </c>
      <c r="AN119">
        <v>3.17</v>
      </c>
      <c r="AO119" s="8">
        <f t="shared" si="122"/>
        <v>3.1699999999999999E-2</v>
      </c>
      <c r="AP119" s="17" t="s">
        <v>3797</v>
      </c>
      <c r="AR119">
        <v>0.49</v>
      </c>
      <c r="AS119" s="8">
        <f t="shared" si="123"/>
        <v>4.8999999999999998E-3</v>
      </c>
      <c r="AT119" s="15" t="s">
        <v>3797</v>
      </c>
      <c r="AU119" s="15"/>
      <c r="AV119" s="8">
        <f t="shared" si="124"/>
        <v>2.6799999999999997E-2</v>
      </c>
      <c r="AW119" s="15" t="s">
        <v>3797</v>
      </c>
      <c r="AY119" s="15" t="s">
        <v>3797</v>
      </c>
      <c r="AZ119" s="8">
        <f t="shared" si="136"/>
        <v>1.21E-2</v>
      </c>
      <c r="BA119" s="15" t="s">
        <v>3797</v>
      </c>
      <c r="BB119">
        <v>1.21</v>
      </c>
      <c r="BD119" s="8">
        <f t="shared" si="128"/>
        <v>1.9599999999999999E-2</v>
      </c>
      <c r="BE119" s="15" t="s">
        <v>3797</v>
      </c>
      <c r="DD119" s="11" t="s">
        <v>3680</v>
      </c>
      <c r="DE119" s="10">
        <f>AVERAGE(M5:M369)</f>
        <v>4.8869589041095909E-2</v>
      </c>
      <c r="DF119" s="10"/>
      <c r="DG119" s="10">
        <f>AVERAGE(R5:R369)</f>
        <v>3.4473698630136967E-2</v>
      </c>
      <c r="DH119" s="10"/>
      <c r="DI119" s="10">
        <f>AVERAGE(V5:V369)</f>
        <v>1.4395890410958907E-2</v>
      </c>
      <c r="DJ119" s="12"/>
    </row>
    <row r="120" spans="1:114" ht="18">
      <c r="A120" s="67" t="s">
        <v>68</v>
      </c>
      <c r="B120" s="68">
        <f t="shared" si="132"/>
        <v>46091</v>
      </c>
      <c r="C120" s="2">
        <v>6.14</v>
      </c>
      <c r="D120" s="8">
        <f t="shared" si="133"/>
        <v>6.1399999999999996E-2</v>
      </c>
      <c r="F120" s="2">
        <v>4.07</v>
      </c>
      <c r="G120" s="8">
        <f t="shared" si="134"/>
        <v>4.07E-2</v>
      </c>
      <c r="I120" s="8">
        <f t="shared" si="135"/>
        <v>2.0699999999999996E-2</v>
      </c>
      <c r="K120" s="7">
        <v>45874</v>
      </c>
      <c r="L120" s="2">
        <v>5.75</v>
      </c>
      <c r="M120" s="5">
        <f t="shared" si="129"/>
        <v>5.7500000000000002E-2</v>
      </c>
      <c r="N120" s="7">
        <v>45874</v>
      </c>
      <c r="P120" s="7">
        <v>45874</v>
      </c>
      <c r="Q120" s="2">
        <v>4.38</v>
      </c>
      <c r="R120" s="5">
        <f t="shared" si="126"/>
        <v>4.3799999999999999E-2</v>
      </c>
      <c r="S120" s="7">
        <v>45874</v>
      </c>
      <c r="T120" s="7"/>
      <c r="U120" s="7">
        <v>45874</v>
      </c>
      <c r="V120" s="8">
        <f t="shared" si="119"/>
        <v>1.3700000000000004E-2</v>
      </c>
      <c r="W120" s="7">
        <v>45874</v>
      </c>
      <c r="Y120" s="7">
        <v>45874</v>
      </c>
      <c r="Z120" s="2">
        <v>5.22</v>
      </c>
      <c r="AA120" s="36">
        <f t="shared" si="120"/>
        <v>5.2199999999999996E-2</v>
      </c>
      <c r="AB120" s="7">
        <v>45874</v>
      </c>
      <c r="AC120" s="7"/>
      <c r="AD120" s="7">
        <v>45874</v>
      </c>
      <c r="AE120" s="2">
        <v>4.1100000000000003</v>
      </c>
      <c r="AF120" s="5">
        <f t="shared" si="121"/>
        <v>4.1100000000000005E-2</v>
      </c>
      <c r="AG120" s="7">
        <v>45874</v>
      </c>
      <c r="AH120" s="7"/>
      <c r="AI120" s="7">
        <v>45874</v>
      </c>
      <c r="AJ120" s="8">
        <f t="shared" si="127"/>
        <v>1.1099999999999992E-2</v>
      </c>
      <c r="AK120" s="7">
        <v>45874</v>
      </c>
      <c r="AN120">
        <v>3.05</v>
      </c>
      <c r="AO120" s="8">
        <f t="shared" si="122"/>
        <v>3.0499999999999999E-2</v>
      </c>
      <c r="AP120" s="17" t="s">
        <v>3798</v>
      </c>
      <c r="AR120">
        <v>0.47</v>
      </c>
      <c r="AS120" s="8">
        <f t="shared" si="123"/>
        <v>4.6999999999999993E-3</v>
      </c>
      <c r="AT120" s="15" t="s">
        <v>3798</v>
      </c>
      <c r="AU120" s="15"/>
      <c r="AV120" s="8">
        <f t="shared" si="124"/>
        <v>2.58E-2</v>
      </c>
      <c r="AW120" s="15" t="s">
        <v>3798</v>
      </c>
      <c r="AY120" s="15" t="s">
        <v>3798</v>
      </c>
      <c r="AZ120" s="8">
        <f t="shared" si="136"/>
        <v>1.1399999999999999E-2</v>
      </c>
      <c r="BA120" s="15" t="s">
        <v>3798</v>
      </c>
      <c r="BB120">
        <v>1.1399999999999999</v>
      </c>
      <c r="BD120" s="8">
        <f t="shared" si="128"/>
        <v>1.9099999999999999E-2</v>
      </c>
      <c r="BE120" s="15" t="s">
        <v>3798</v>
      </c>
      <c r="DD120" s="11" t="s">
        <v>3681</v>
      </c>
      <c r="DE120" s="10">
        <f>STDEV(M5:M369)</f>
        <v>1.2738227967567675E-2</v>
      </c>
      <c r="DF120" s="9"/>
      <c r="DG120" s="10">
        <f>STDEV(R5:R369)</f>
        <v>1.2754194258073078E-2</v>
      </c>
      <c r="DH120" s="9"/>
      <c r="DI120" s="10">
        <f>STDEV(V5:V369)</f>
        <v>2.2087885369912771E-3</v>
      </c>
      <c r="DJ120" s="9"/>
    </row>
    <row r="121" spans="1:114" ht="18">
      <c r="A121" s="67" t="s">
        <v>70</v>
      </c>
      <c r="B121" s="68">
        <f t="shared" si="132"/>
        <v>46090</v>
      </c>
      <c r="C121" s="2">
        <v>4.46</v>
      </c>
      <c r="D121" s="8">
        <f t="shared" si="133"/>
        <v>4.4600000000000001E-2</v>
      </c>
      <c r="F121" s="2">
        <v>3.1</v>
      </c>
      <c r="G121" s="8">
        <f t="shared" si="134"/>
        <v>3.1E-2</v>
      </c>
      <c r="I121" s="8">
        <f t="shared" si="135"/>
        <v>1.3600000000000001E-2</v>
      </c>
      <c r="K121" s="7">
        <v>45875</v>
      </c>
      <c r="L121" s="2">
        <v>4.6500000000000004</v>
      </c>
      <c r="M121" s="5">
        <f t="shared" si="129"/>
        <v>4.6500000000000007E-2</v>
      </c>
      <c r="N121" s="7">
        <v>45875</v>
      </c>
      <c r="P121" s="7">
        <v>45875</v>
      </c>
      <c r="Q121" s="2">
        <v>3.39</v>
      </c>
      <c r="R121" s="5">
        <f t="shared" si="126"/>
        <v>3.39E-2</v>
      </c>
      <c r="S121" s="7">
        <v>45875</v>
      </c>
      <c r="T121" s="7"/>
      <c r="U121" s="7">
        <v>45875</v>
      </c>
      <c r="V121" s="8">
        <f t="shared" si="119"/>
        <v>1.2600000000000007E-2</v>
      </c>
      <c r="W121" s="7">
        <v>45875</v>
      </c>
      <c r="Y121" s="7">
        <v>45875</v>
      </c>
      <c r="Z121" s="2">
        <v>5.64</v>
      </c>
      <c r="AA121" s="36">
        <f t="shared" si="120"/>
        <v>5.6399999999999999E-2</v>
      </c>
      <c r="AB121" s="7">
        <v>45875</v>
      </c>
      <c r="AC121" s="7"/>
      <c r="AD121" s="7">
        <v>45875</v>
      </c>
      <c r="AE121" s="2">
        <v>4.47</v>
      </c>
      <c r="AF121" s="5">
        <f t="shared" si="121"/>
        <v>4.4699999999999997E-2</v>
      </c>
      <c r="AG121" s="7">
        <v>45875</v>
      </c>
      <c r="AH121" s="7"/>
      <c r="AI121" s="7">
        <v>45875</v>
      </c>
      <c r="AJ121" s="8">
        <f t="shared" si="127"/>
        <v>1.1700000000000002E-2</v>
      </c>
      <c r="AK121" s="7">
        <v>45875</v>
      </c>
      <c r="AN121">
        <v>3.03</v>
      </c>
      <c r="AO121" s="8">
        <f t="shared" si="122"/>
        <v>3.0299999999999997E-2</v>
      </c>
      <c r="AP121" s="17" t="s">
        <v>3799</v>
      </c>
      <c r="AR121">
        <v>0.47</v>
      </c>
      <c r="AS121" s="8">
        <f t="shared" si="123"/>
        <v>4.6999999999999993E-3</v>
      </c>
      <c r="AT121" s="15" t="s">
        <v>3799</v>
      </c>
      <c r="AU121" s="15"/>
      <c r="AV121" s="8">
        <f t="shared" si="124"/>
        <v>2.5599999999999998E-2</v>
      </c>
      <c r="AW121" s="15" t="s">
        <v>3799</v>
      </c>
      <c r="AY121" s="15" t="s">
        <v>3799</v>
      </c>
      <c r="AZ121" s="8">
        <f t="shared" si="136"/>
        <v>1.1699999999999999E-2</v>
      </c>
      <c r="BA121" s="15" t="s">
        <v>3799</v>
      </c>
      <c r="BB121">
        <v>1.17</v>
      </c>
      <c r="BD121" s="8">
        <f t="shared" si="128"/>
        <v>1.8599999999999998E-2</v>
      </c>
      <c r="BE121" s="15" t="s">
        <v>3799</v>
      </c>
    </row>
    <row r="122" spans="1:114" ht="18">
      <c r="A122" s="67" t="s">
        <v>72</v>
      </c>
      <c r="B122" s="68">
        <f t="shared" si="132"/>
        <v>46089</v>
      </c>
      <c r="C122" s="2">
        <v>5.8</v>
      </c>
      <c r="D122" s="8">
        <f t="shared" si="133"/>
        <v>5.7999999999999996E-2</v>
      </c>
      <c r="F122" s="2">
        <v>4.17</v>
      </c>
      <c r="G122" s="8">
        <f t="shared" si="134"/>
        <v>4.1700000000000001E-2</v>
      </c>
      <c r="I122" s="8">
        <f t="shared" si="135"/>
        <v>1.6299999999999995E-2</v>
      </c>
      <c r="K122" s="7">
        <v>45876</v>
      </c>
      <c r="L122" s="2">
        <v>5</v>
      </c>
      <c r="M122" s="5">
        <f t="shared" si="129"/>
        <v>0.05</v>
      </c>
      <c r="N122" s="7">
        <v>45876</v>
      </c>
      <c r="P122" s="7">
        <v>45876</v>
      </c>
      <c r="Q122" s="2">
        <v>3.58</v>
      </c>
      <c r="R122" s="5">
        <f t="shared" si="126"/>
        <v>3.5799999999999998E-2</v>
      </c>
      <c r="S122" s="7">
        <v>45876</v>
      </c>
      <c r="T122" s="7"/>
      <c r="U122" s="7">
        <v>45876</v>
      </c>
      <c r="V122" s="8">
        <f t="shared" si="119"/>
        <v>1.4200000000000004E-2</v>
      </c>
      <c r="W122" s="7">
        <v>45876</v>
      </c>
      <c r="Y122" s="7">
        <v>45876</v>
      </c>
      <c r="Z122" s="2">
        <v>5.28</v>
      </c>
      <c r="AA122" s="36">
        <f t="shared" si="120"/>
        <v>5.28E-2</v>
      </c>
      <c r="AB122" s="7">
        <v>45876</v>
      </c>
      <c r="AC122" s="7"/>
      <c r="AD122" s="7">
        <v>45876</v>
      </c>
      <c r="AE122" s="2">
        <v>4.17</v>
      </c>
      <c r="AF122" s="5">
        <f t="shared" si="121"/>
        <v>4.1700000000000001E-2</v>
      </c>
      <c r="AG122" s="7">
        <v>45876</v>
      </c>
      <c r="AH122" s="7"/>
      <c r="AI122" s="7">
        <v>45876</v>
      </c>
      <c r="AJ122" s="8">
        <f t="shared" si="127"/>
        <v>1.1099999999999999E-2</v>
      </c>
      <c r="AK122" s="7">
        <v>45876</v>
      </c>
      <c r="AN122">
        <v>3.04</v>
      </c>
      <c r="AO122" s="8">
        <f t="shared" si="122"/>
        <v>3.04E-2</v>
      </c>
      <c r="AP122" s="17" t="s">
        <v>3800</v>
      </c>
      <c r="AR122">
        <v>0.46</v>
      </c>
      <c r="AS122" s="8">
        <f t="shared" si="123"/>
        <v>4.5999999999999999E-3</v>
      </c>
      <c r="AT122" s="15" t="s">
        <v>3800</v>
      </c>
      <c r="AU122" s="15"/>
      <c r="AV122" s="8">
        <f t="shared" si="124"/>
        <v>2.58E-2</v>
      </c>
      <c r="AW122" s="15" t="s">
        <v>3800</v>
      </c>
      <c r="AY122" s="15" t="s">
        <v>3800</v>
      </c>
      <c r="AZ122" s="8">
        <f t="shared" si="136"/>
        <v>1.1200000000000002E-2</v>
      </c>
      <c r="BA122" s="15" t="s">
        <v>3800</v>
      </c>
      <c r="BB122">
        <v>1.1200000000000001</v>
      </c>
      <c r="BD122" s="8">
        <f t="shared" si="128"/>
        <v>1.9199999999999998E-2</v>
      </c>
      <c r="BE122" s="15" t="s">
        <v>3800</v>
      </c>
    </row>
    <row r="123" spans="1:114" ht="18">
      <c r="A123" s="67" t="s">
        <v>74</v>
      </c>
      <c r="B123" s="68">
        <f t="shared" si="132"/>
        <v>46088</v>
      </c>
      <c r="C123" s="2">
        <v>5.35</v>
      </c>
      <c r="D123" s="8">
        <f t="shared" si="133"/>
        <v>5.3499999999999999E-2</v>
      </c>
      <c r="F123" s="2">
        <v>3.48</v>
      </c>
      <c r="G123" s="8">
        <f t="shared" si="134"/>
        <v>3.4799999999999998E-2</v>
      </c>
      <c r="I123" s="8">
        <f t="shared" si="135"/>
        <v>1.8700000000000001E-2</v>
      </c>
      <c r="K123" s="7">
        <v>45877</v>
      </c>
      <c r="L123" s="2">
        <v>4.95</v>
      </c>
      <c r="M123" s="5">
        <f t="shared" si="129"/>
        <v>4.9500000000000002E-2</v>
      </c>
      <c r="N123" s="7">
        <v>45877</v>
      </c>
      <c r="P123" s="7">
        <v>45877</v>
      </c>
      <c r="Q123" s="2">
        <v>3.64</v>
      </c>
      <c r="R123" s="5">
        <f t="shared" si="126"/>
        <v>3.6400000000000002E-2</v>
      </c>
      <c r="S123" s="7">
        <v>45877</v>
      </c>
      <c r="T123" s="7"/>
      <c r="U123" s="7">
        <v>45877</v>
      </c>
      <c r="V123" s="8">
        <f t="shared" si="119"/>
        <v>1.3100000000000001E-2</v>
      </c>
      <c r="W123" s="7">
        <v>45877</v>
      </c>
      <c r="Y123" s="7">
        <v>45877</v>
      </c>
      <c r="Z123" s="2">
        <v>5.67</v>
      </c>
      <c r="AA123" s="36">
        <f t="shared" si="120"/>
        <v>5.67E-2</v>
      </c>
      <c r="AB123" s="7">
        <v>45877</v>
      </c>
      <c r="AC123" s="7"/>
      <c r="AD123" s="7">
        <v>45877</v>
      </c>
      <c r="AE123" s="2">
        <v>4.46</v>
      </c>
      <c r="AF123" s="5">
        <f t="shared" si="121"/>
        <v>4.4600000000000001E-2</v>
      </c>
      <c r="AG123" s="7">
        <v>45877</v>
      </c>
      <c r="AH123" s="7"/>
      <c r="AI123" s="7">
        <v>45877</v>
      </c>
      <c r="AJ123" s="8">
        <f t="shared" si="127"/>
        <v>1.21E-2</v>
      </c>
      <c r="AK123" s="7">
        <v>45877</v>
      </c>
      <c r="AN123">
        <v>3.02</v>
      </c>
      <c r="AO123" s="8">
        <f t="shared" si="122"/>
        <v>3.0200000000000001E-2</v>
      </c>
      <c r="AP123" s="17" t="s">
        <v>3801</v>
      </c>
      <c r="AR123">
        <v>0.44</v>
      </c>
      <c r="AS123" s="8">
        <f t="shared" si="123"/>
        <v>4.4000000000000003E-3</v>
      </c>
      <c r="AT123" s="15" t="s">
        <v>3801</v>
      </c>
      <c r="AU123" s="15"/>
      <c r="AV123" s="8">
        <f t="shared" si="124"/>
        <v>2.58E-2</v>
      </c>
      <c r="AW123" s="15" t="s">
        <v>3801</v>
      </c>
      <c r="AY123" s="15" t="s">
        <v>3801</v>
      </c>
      <c r="AZ123" s="8">
        <f t="shared" si="136"/>
        <v>1.09E-2</v>
      </c>
      <c r="BA123" s="15" t="s">
        <v>3801</v>
      </c>
      <c r="BB123">
        <v>1.0900000000000001</v>
      </c>
      <c r="BD123" s="8">
        <f t="shared" si="128"/>
        <v>1.9300000000000001E-2</v>
      </c>
      <c r="BE123" s="15" t="s">
        <v>3801</v>
      </c>
    </row>
    <row r="124" spans="1:114" ht="18">
      <c r="A124" s="67" t="s">
        <v>76</v>
      </c>
      <c r="B124" s="68">
        <f t="shared" si="132"/>
        <v>46087</v>
      </c>
      <c r="C124" s="2">
        <v>4.67</v>
      </c>
      <c r="D124" s="8">
        <f t="shared" si="133"/>
        <v>4.6699999999999998E-2</v>
      </c>
      <c r="F124" s="2">
        <v>2.99</v>
      </c>
      <c r="G124" s="8">
        <f t="shared" si="134"/>
        <v>2.9900000000000003E-2</v>
      </c>
      <c r="I124" s="8">
        <f t="shared" si="135"/>
        <v>1.6799999999999995E-2</v>
      </c>
      <c r="K124" s="7">
        <v>45878</v>
      </c>
      <c r="L124" s="2">
        <v>5.0599999999999996</v>
      </c>
      <c r="M124" s="5">
        <f t="shared" si="129"/>
        <v>5.0599999999999999E-2</v>
      </c>
      <c r="N124" s="7">
        <v>45878</v>
      </c>
      <c r="P124" s="7">
        <v>45878</v>
      </c>
      <c r="Q124" s="2">
        <v>3.72</v>
      </c>
      <c r="R124" s="5">
        <f t="shared" si="126"/>
        <v>3.7200000000000004E-2</v>
      </c>
      <c r="S124" s="7">
        <v>45878</v>
      </c>
      <c r="T124" s="7"/>
      <c r="U124" s="7">
        <v>45878</v>
      </c>
      <c r="V124" s="8">
        <f t="shared" si="119"/>
        <v>1.3399999999999995E-2</v>
      </c>
      <c r="W124" s="7">
        <v>45878</v>
      </c>
      <c r="Y124" s="7">
        <v>45878</v>
      </c>
      <c r="Z124" s="2">
        <v>5.07</v>
      </c>
      <c r="AA124" s="36">
        <f t="shared" si="120"/>
        <v>5.0700000000000002E-2</v>
      </c>
      <c r="AB124" s="7">
        <v>45878</v>
      </c>
      <c r="AC124" s="7"/>
      <c r="AD124" s="7">
        <v>45878</v>
      </c>
      <c r="AE124" s="2">
        <v>3.87</v>
      </c>
      <c r="AF124" s="5">
        <f t="shared" si="121"/>
        <v>3.8699999999999998E-2</v>
      </c>
      <c r="AG124" s="7">
        <v>45878</v>
      </c>
      <c r="AH124" s="7"/>
      <c r="AI124" s="7">
        <v>45878</v>
      </c>
      <c r="AJ124" s="8">
        <f t="shared" si="127"/>
        <v>1.2000000000000004E-2</v>
      </c>
      <c r="AK124" s="7">
        <v>45878</v>
      </c>
      <c r="AN124">
        <v>3.02</v>
      </c>
      <c r="AO124" s="8">
        <f t="shared" si="122"/>
        <v>3.0200000000000001E-2</v>
      </c>
      <c r="AP124" s="17" t="s">
        <v>3802</v>
      </c>
      <c r="AR124">
        <v>0.42</v>
      </c>
      <c r="AS124" s="8">
        <f t="shared" si="123"/>
        <v>4.1999999999999997E-3</v>
      </c>
      <c r="AT124" s="15" t="s">
        <v>3802</v>
      </c>
      <c r="AU124" s="15"/>
      <c r="AV124" s="8">
        <f t="shared" si="124"/>
        <v>2.6000000000000002E-2</v>
      </c>
      <c r="AW124" s="15" t="s">
        <v>3802</v>
      </c>
      <c r="AY124" s="15" t="s">
        <v>3802</v>
      </c>
      <c r="AZ124" s="8">
        <f t="shared" si="136"/>
        <v>1.1200000000000002E-2</v>
      </c>
      <c r="BA124" s="15" t="s">
        <v>3802</v>
      </c>
      <c r="BB124">
        <v>1.1200000000000001</v>
      </c>
      <c r="BD124" s="8">
        <f t="shared" si="128"/>
        <v>1.9E-2</v>
      </c>
      <c r="BE124" s="15" t="s">
        <v>3802</v>
      </c>
    </row>
    <row r="125" spans="1:114" ht="18">
      <c r="A125" s="67" t="s">
        <v>78</v>
      </c>
      <c r="B125" s="68">
        <f t="shared" si="132"/>
        <v>46086</v>
      </c>
      <c r="C125" s="2">
        <v>4.84</v>
      </c>
      <c r="D125" s="8">
        <f t="shared" si="133"/>
        <v>4.8399999999999999E-2</v>
      </c>
      <c r="F125" s="2">
        <v>3.45</v>
      </c>
      <c r="G125" s="8">
        <f t="shared" si="134"/>
        <v>3.4500000000000003E-2</v>
      </c>
      <c r="I125" s="8">
        <f t="shared" si="135"/>
        <v>1.3899999999999996E-2</v>
      </c>
      <c r="K125" s="7">
        <v>45879</v>
      </c>
      <c r="L125" s="2">
        <v>5.13</v>
      </c>
      <c r="M125" s="5">
        <f t="shared" si="129"/>
        <v>5.1299999999999998E-2</v>
      </c>
      <c r="N125" s="7">
        <v>45879</v>
      </c>
      <c r="P125" s="7">
        <v>45879</v>
      </c>
      <c r="Q125" s="2">
        <v>3.85</v>
      </c>
      <c r="R125" s="5">
        <f t="shared" si="126"/>
        <v>3.85E-2</v>
      </c>
      <c r="S125" s="7">
        <v>45879</v>
      </c>
      <c r="T125" s="7"/>
      <c r="U125" s="7">
        <v>45879</v>
      </c>
      <c r="V125" s="8">
        <f t="shared" si="119"/>
        <v>1.2799999999999999E-2</v>
      </c>
      <c r="W125" s="7">
        <v>45879</v>
      </c>
      <c r="Y125" s="7">
        <v>45879</v>
      </c>
      <c r="Z125" s="2">
        <v>5.15</v>
      </c>
      <c r="AA125" s="36">
        <f t="shared" si="120"/>
        <v>5.1500000000000004E-2</v>
      </c>
      <c r="AB125" s="7">
        <v>45879</v>
      </c>
      <c r="AC125" s="7"/>
      <c r="AD125" s="7">
        <v>45879</v>
      </c>
      <c r="AE125" s="2">
        <v>3.91</v>
      </c>
      <c r="AF125" s="5">
        <f t="shared" si="121"/>
        <v>3.9100000000000003E-2</v>
      </c>
      <c r="AG125" s="7">
        <v>45879</v>
      </c>
      <c r="AH125" s="7"/>
      <c r="AI125" s="7">
        <v>45879</v>
      </c>
      <c r="AJ125" s="8">
        <f t="shared" si="127"/>
        <v>1.2400000000000001E-2</v>
      </c>
      <c r="AK125" s="7">
        <v>45879</v>
      </c>
      <c r="AN125">
        <v>3.02</v>
      </c>
      <c r="AO125" s="8">
        <f t="shared" si="122"/>
        <v>3.0200000000000001E-2</v>
      </c>
      <c r="AP125" s="17" t="s">
        <v>3803</v>
      </c>
      <c r="AR125">
        <v>0.4</v>
      </c>
      <c r="AS125" s="8">
        <f t="shared" si="123"/>
        <v>4.0000000000000001E-3</v>
      </c>
      <c r="AT125" s="15" t="s">
        <v>3803</v>
      </c>
      <c r="AU125" s="15"/>
      <c r="AV125" s="8">
        <f t="shared" si="124"/>
        <v>2.6200000000000001E-2</v>
      </c>
      <c r="AW125" s="15" t="s">
        <v>3803</v>
      </c>
      <c r="AY125" s="15" t="s">
        <v>3803</v>
      </c>
      <c r="AZ125" s="8">
        <f t="shared" si="136"/>
        <v>1.1599999999999999E-2</v>
      </c>
      <c r="BA125" s="15" t="s">
        <v>3803</v>
      </c>
      <c r="BB125">
        <v>1.1599999999999999</v>
      </c>
      <c r="BD125" s="8">
        <f t="shared" si="128"/>
        <v>1.8600000000000002E-2</v>
      </c>
      <c r="BE125" s="15" t="s">
        <v>3803</v>
      </c>
    </row>
    <row r="126" spans="1:114" ht="18">
      <c r="A126" s="67" t="s">
        <v>80</v>
      </c>
      <c r="B126" s="68">
        <f t="shared" si="132"/>
        <v>46085</v>
      </c>
      <c r="C126" s="2">
        <v>6.46</v>
      </c>
      <c r="D126" s="8">
        <f t="shared" si="133"/>
        <v>6.4600000000000005E-2</v>
      </c>
      <c r="F126" s="2">
        <v>4.87</v>
      </c>
      <c r="G126" s="8">
        <f t="shared" si="134"/>
        <v>4.87E-2</v>
      </c>
      <c r="I126" s="8">
        <f t="shared" si="135"/>
        <v>1.5900000000000004E-2</v>
      </c>
      <c r="K126" s="7">
        <v>45880</v>
      </c>
      <c r="L126" s="2">
        <v>5.41</v>
      </c>
      <c r="M126" s="5">
        <f t="shared" si="129"/>
        <v>5.4100000000000002E-2</v>
      </c>
      <c r="N126" s="7">
        <v>45880</v>
      </c>
      <c r="P126" s="7">
        <v>45880</v>
      </c>
      <c r="Q126" s="2">
        <v>4.21</v>
      </c>
      <c r="R126" s="5">
        <f t="shared" si="126"/>
        <v>4.2099999999999999E-2</v>
      </c>
      <c r="S126" s="7">
        <v>45880</v>
      </c>
      <c r="T126" s="7"/>
      <c r="U126" s="7">
        <v>45880</v>
      </c>
      <c r="V126" s="8">
        <f t="shared" si="119"/>
        <v>1.2000000000000004E-2</v>
      </c>
      <c r="W126" s="7">
        <v>45880</v>
      </c>
      <c r="Y126" s="7">
        <v>45880</v>
      </c>
      <c r="Z126" s="2">
        <v>5.16</v>
      </c>
      <c r="AA126" s="36">
        <f t="shared" si="120"/>
        <v>5.16E-2</v>
      </c>
      <c r="AB126" s="7">
        <v>45880</v>
      </c>
      <c r="AC126" s="7"/>
      <c r="AD126" s="7">
        <v>45880</v>
      </c>
      <c r="AE126" s="2">
        <v>3.98</v>
      </c>
      <c r="AF126" s="5">
        <f t="shared" si="121"/>
        <v>3.9800000000000002E-2</v>
      </c>
      <c r="AG126" s="7">
        <v>45880</v>
      </c>
      <c r="AH126" s="7"/>
      <c r="AI126" s="7">
        <v>45880</v>
      </c>
      <c r="AJ126" s="8">
        <f t="shared" si="127"/>
        <v>1.1799999999999998E-2</v>
      </c>
      <c r="AK126" s="7">
        <v>45880</v>
      </c>
      <c r="AN126">
        <v>2.99</v>
      </c>
      <c r="AO126" s="8">
        <f t="shared" si="122"/>
        <v>2.9900000000000003E-2</v>
      </c>
      <c r="AP126" s="17" t="s">
        <v>3804</v>
      </c>
      <c r="AR126">
        <v>0.4</v>
      </c>
      <c r="AS126" s="8">
        <f t="shared" si="123"/>
        <v>4.0000000000000001E-3</v>
      </c>
      <c r="AT126" s="15" t="s">
        <v>3804</v>
      </c>
      <c r="AU126" s="15"/>
      <c r="AV126" s="8">
        <f t="shared" si="124"/>
        <v>2.5900000000000003E-2</v>
      </c>
      <c r="AW126" s="15" t="s">
        <v>3804</v>
      </c>
      <c r="AY126" s="15" t="s">
        <v>3804</v>
      </c>
      <c r="AZ126" s="8">
        <f t="shared" si="136"/>
        <v>1.1200000000000002E-2</v>
      </c>
      <c r="BA126" s="15" t="s">
        <v>3804</v>
      </c>
      <c r="BB126">
        <v>1.1200000000000001</v>
      </c>
      <c r="BD126" s="8">
        <f t="shared" si="128"/>
        <v>1.8700000000000001E-2</v>
      </c>
      <c r="BE126" s="15" t="s">
        <v>3804</v>
      </c>
    </row>
    <row r="127" spans="1:114" ht="18">
      <c r="A127" s="67" t="s">
        <v>82</v>
      </c>
      <c r="B127" s="68">
        <f t="shared" si="132"/>
        <v>46084</v>
      </c>
      <c r="C127" s="2">
        <v>5.28</v>
      </c>
      <c r="D127" s="8">
        <f t="shared" si="133"/>
        <v>5.28E-2</v>
      </c>
      <c r="F127" s="2">
        <v>4.03</v>
      </c>
      <c r="G127" s="8">
        <f t="shared" si="134"/>
        <v>4.0300000000000002E-2</v>
      </c>
      <c r="I127" s="8">
        <f t="shared" si="135"/>
        <v>1.2499999999999997E-2</v>
      </c>
      <c r="K127" s="7">
        <v>45881</v>
      </c>
      <c r="L127" s="2">
        <v>5.33</v>
      </c>
      <c r="M127" s="5">
        <f t="shared" si="129"/>
        <v>5.33E-2</v>
      </c>
      <c r="N127" s="7">
        <v>45881</v>
      </c>
      <c r="P127" s="7">
        <v>45881</v>
      </c>
      <c r="Q127" s="2">
        <v>4.2</v>
      </c>
      <c r="R127" s="5">
        <f t="shared" si="126"/>
        <v>4.2000000000000003E-2</v>
      </c>
      <c r="S127" s="7">
        <v>45881</v>
      </c>
      <c r="T127" s="7"/>
      <c r="U127" s="7">
        <v>45881</v>
      </c>
      <c r="V127" s="8">
        <f t="shared" si="119"/>
        <v>1.1299999999999998E-2</v>
      </c>
      <c r="W127" s="7">
        <v>45881</v>
      </c>
      <c r="Y127" s="7">
        <v>45881</v>
      </c>
      <c r="Z127" s="2">
        <v>5.28</v>
      </c>
      <c r="AA127" s="36">
        <f t="shared" si="120"/>
        <v>5.28E-2</v>
      </c>
      <c r="AB127" s="7">
        <v>45881</v>
      </c>
      <c r="AC127" s="7"/>
      <c r="AD127" s="7">
        <v>45881</v>
      </c>
      <c r="AE127" s="2">
        <v>4.0999999999999996</v>
      </c>
      <c r="AF127" s="5">
        <f t="shared" si="121"/>
        <v>4.0999999999999995E-2</v>
      </c>
      <c r="AG127" s="7">
        <v>45881</v>
      </c>
      <c r="AH127" s="7"/>
      <c r="AI127" s="7">
        <v>45881</v>
      </c>
      <c r="AJ127" s="8">
        <f t="shared" si="127"/>
        <v>1.1800000000000005E-2</v>
      </c>
      <c r="AK127" s="7">
        <v>45881</v>
      </c>
      <c r="AN127">
        <v>2.98</v>
      </c>
      <c r="AO127" s="8">
        <f t="shared" si="122"/>
        <v>2.98E-2</v>
      </c>
      <c r="AP127" s="17" t="s">
        <v>3805</v>
      </c>
      <c r="AR127">
        <v>0.4</v>
      </c>
      <c r="AS127" s="8">
        <f t="shared" si="123"/>
        <v>4.0000000000000001E-3</v>
      </c>
      <c r="AT127" s="15" t="s">
        <v>3805</v>
      </c>
      <c r="AU127" s="15"/>
      <c r="AV127" s="8">
        <f t="shared" si="124"/>
        <v>2.58E-2</v>
      </c>
      <c r="AW127" s="15" t="s">
        <v>3805</v>
      </c>
      <c r="AY127" s="15" t="s">
        <v>3805</v>
      </c>
      <c r="AZ127" s="8">
        <f t="shared" si="136"/>
        <v>1.0200000000000001E-2</v>
      </c>
      <c r="BA127" s="15" t="s">
        <v>3805</v>
      </c>
      <c r="BB127">
        <v>1.02</v>
      </c>
      <c r="BD127" s="8">
        <f t="shared" si="128"/>
        <v>1.9599999999999999E-2</v>
      </c>
      <c r="BE127" s="15" t="s">
        <v>3805</v>
      </c>
    </row>
    <row r="128" spans="1:114" ht="18">
      <c r="A128" s="67" t="s">
        <v>84</v>
      </c>
      <c r="B128" s="68">
        <f t="shared" si="132"/>
        <v>46083</v>
      </c>
      <c r="C128" s="2">
        <v>6.76</v>
      </c>
      <c r="D128" s="8">
        <f t="shared" si="133"/>
        <v>6.7599999999999993E-2</v>
      </c>
      <c r="F128" s="2">
        <v>5.12</v>
      </c>
      <c r="G128" s="8">
        <f t="shared" si="134"/>
        <v>5.1200000000000002E-2</v>
      </c>
      <c r="I128" s="8">
        <f t="shared" si="135"/>
        <v>1.6399999999999991E-2</v>
      </c>
      <c r="K128" s="7">
        <v>45882</v>
      </c>
      <c r="L128" s="2">
        <v>6.06</v>
      </c>
      <c r="M128" s="5">
        <f t="shared" si="129"/>
        <v>6.0599999999999994E-2</v>
      </c>
      <c r="N128" s="7">
        <v>45882</v>
      </c>
      <c r="P128" s="7">
        <v>45882</v>
      </c>
      <c r="Q128" s="2">
        <v>4.78</v>
      </c>
      <c r="R128" s="5">
        <f t="shared" si="126"/>
        <v>4.7800000000000002E-2</v>
      </c>
      <c r="S128" s="7">
        <v>45882</v>
      </c>
      <c r="T128" s="7"/>
      <c r="U128" s="7">
        <v>45882</v>
      </c>
      <c r="V128" s="8">
        <f t="shared" si="119"/>
        <v>1.2799999999999992E-2</v>
      </c>
      <c r="W128" s="7">
        <v>45882</v>
      </c>
      <c r="Y128" s="7">
        <v>45882</v>
      </c>
      <c r="Z128" s="2">
        <v>6.03</v>
      </c>
      <c r="AA128" s="36">
        <f t="shared" si="120"/>
        <v>6.0299999999999999E-2</v>
      </c>
      <c r="AB128" s="7">
        <v>45882</v>
      </c>
      <c r="AC128" s="7"/>
      <c r="AD128" s="7">
        <v>45882</v>
      </c>
      <c r="AE128" s="2">
        <v>4.75</v>
      </c>
      <c r="AF128" s="5">
        <f t="shared" si="121"/>
        <v>4.7500000000000001E-2</v>
      </c>
      <c r="AG128" s="7">
        <v>45882</v>
      </c>
      <c r="AH128" s="7"/>
      <c r="AI128" s="7">
        <v>45882</v>
      </c>
      <c r="AJ128" s="8">
        <f t="shared" si="127"/>
        <v>1.2799999999999999E-2</v>
      </c>
      <c r="AK128" s="7">
        <v>45882</v>
      </c>
      <c r="AN128">
        <v>3.03</v>
      </c>
      <c r="AO128" s="8">
        <f t="shared" si="122"/>
        <v>3.0299999999999997E-2</v>
      </c>
      <c r="AP128" s="17" t="s">
        <v>3806</v>
      </c>
      <c r="AR128">
        <v>0.39</v>
      </c>
      <c r="AS128" s="8">
        <f t="shared" si="123"/>
        <v>3.9000000000000003E-3</v>
      </c>
      <c r="AT128" s="15" t="s">
        <v>3806</v>
      </c>
      <c r="AU128" s="15"/>
      <c r="AV128" s="8">
        <f t="shared" si="124"/>
        <v>2.6399999999999996E-2</v>
      </c>
      <c r="AW128" s="15" t="s">
        <v>3806</v>
      </c>
      <c r="AY128" s="15" t="s">
        <v>3806</v>
      </c>
      <c r="AZ128" s="8">
        <f t="shared" si="136"/>
        <v>1.0200000000000001E-2</v>
      </c>
      <c r="BA128" s="15" t="s">
        <v>3806</v>
      </c>
      <c r="BB128">
        <v>1.02</v>
      </c>
      <c r="BD128" s="8">
        <f t="shared" si="128"/>
        <v>2.0099999999999996E-2</v>
      </c>
      <c r="BE128" s="15" t="s">
        <v>3806</v>
      </c>
    </row>
    <row r="129" spans="1:57" ht="18">
      <c r="A129" s="67" t="s">
        <v>86</v>
      </c>
      <c r="B129" s="68">
        <f t="shared" si="132"/>
        <v>46082</v>
      </c>
      <c r="C129" s="2">
        <v>5.52</v>
      </c>
      <c r="D129" s="8">
        <f t="shared" si="133"/>
        <v>5.5199999999999999E-2</v>
      </c>
      <c r="F129" s="2">
        <v>4.16</v>
      </c>
      <c r="G129" s="8">
        <f t="shared" si="134"/>
        <v>4.1599999999999998E-2</v>
      </c>
      <c r="I129" s="8">
        <f t="shared" si="135"/>
        <v>1.3600000000000001E-2</v>
      </c>
      <c r="K129" s="7">
        <v>45883</v>
      </c>
      <c r="L129" s="2">
        <v>6.23</v>
      </c>
      <c r="M129" s="5">
        <f t="shared" si="129"/>
        <v>6.2300000000000001E-2</v>
      </c>
      <c r="N129" s="7">
        <v>45883</v>
      </c>
      <c r="P129" s="7">
        <v>45883</v>
      </c>
      <c r="Q129" s="2">
        <v>5.18</v>
      </c>
      <c r="R129" s="5">
        <f t="shared" si="126"/>
        <v>5.1799999999999999E-2</v>
      </c>
      <c r="S129" s="7">
        <v>45883</v>
      </c>
      <c r="T129" s="7"/>
      <c r="U129" s="7">
        <v>45883</v>
      </c>
      <c r="V129" s="8">
        <f t="shared" si="119"/>
        <v>1.0500000000000002E-2</v>
      </c>
      <c r="W129" s="7">
        <v>45883</v>
      </c>
      <c r="Y129" s="7">
        <v>45883</v>
      </c>
      <c r="Z129" s="2">
        <v>4.74</v>
      </c>
      <c r="AA129" s="36">
        <f t="shared" si="120"/>
        <v>4.7400000000000005E-2</v>
      </c>
      <c r="AB129" s="7">
        <v>45883</v>
      </c>
      <c r="AC129" s="7"/>
      <c r="AD129" s="7">
        <v>45883</v>
      </c>
      <c r="AE129" s="2">
        <v>3.73</v>
      </c>
      <c r="AF129" s="5">
        <f t="shared" si="121"/>
        <v>3.73E-2</v>
      </c>
      <c r="AG129" s="7">
        <v>45883</v>
      </c>
      <c r="AH129" s="7"/>
      <c r="AI129" s="7">
        <v>45883</v>
      </c>
      <c r="AJ129" s="8">
        <f t="shared" si="127"/>
        <v>1.0100000000000005E-2</v>
      </c>
      <c r="AK129" s="7">
        <v>45883</v>
      </c>
      <c r="AN129">
        <v>2.99</v>
      </c>
      <c r="AO129" s="8">
        <f t="shared" si="122"/>
        <v>2.9900000000000003E-2</v>
      </c>
      <c r="AP129" s="17" t="s">
        <v>3807</v>
      </c>
      <c r="AR129">
        <v>0.39</v>
      </c>
      <c r="AS129" s="8">
        <f t="shared" si="123"/>
        <v>3.9000000000000003E-3</v>
      </c>
      <c r="AT129" s="15" t="s">
        <v>3807</v>
      </c>
      <c r="AU129" s="15"/>
      <c r="AV129" s="8">
        <f t="shared" si="124"/>
        <v>2.6000000000000002E-2</v>
      </c>
      <c r="AW129" s="15" t="s">
        <v>3807</v>
      </c>
      <c r="AY129" s="15" t="s">
        <v>3807</v>
      </c>
      <c r="AZ129" s="8">
        <f t="shared" si="136"/>
        <v>9.7999999999999997E-3</v>
      </c>
      <c r="BA129" s="15" t="s">
        <v>3807</v>
      </c>
      <c r="BB129">
        <v>0.98</v>
      </c>
      <c r="BD129" s="8">
        <f t="shared" si="128"/>
        <v>2.0100000000000003E-2</v>
      </c>
      <c r="BE129" s="15" t="s">
        <v>3807</v>
      </c>
    </row>
    <row r="130" spans="1:57" ht="18">
      <c r="A130" s="67" t="s">
        <v>88</v>
      </c>
      <c r="B130" s="68">
        <f t="shared" si="132"/>
        <v>46081</v>
      </c>
      <c r="C130" s="2">
        <v>5.19</v>
      </c>
      <c r="D130" s="8">
        <f t="shared" si="133"/>
        <v>5.1900000000000002E-2</v>
      </c>
      <c r="F130" s="2">
        <v>3.87</v>
      </c>
      <c r="G130" s="8">
        <f t="shared" si="134"/>
        <v>3.8699999999999998E-2</v>
      </c>
      <c r="I130" s="8">
        <f t="shared" si="135"/>
        <v>1.3200000000000003E-2</v>
      </c>
      <c r="K130" s="7">
        <v>45884</v>
      </c>
      <c r="L130" s="2">
        <v>8.61</v>
      </c>
      <c r="M130" s="5">
        <f t="shared" si="129"/>
        <v>8.6099999999999996E-2</v>
      </c>
      <c r="N130" s="7">
        <v>45884</v>
      </c>
      <c r="P130" s="7">
        <v>45884</v>
      </c>
      <c r="Q130" s="2">
        <v>7.32</v>
      </c>
      <c r="R130" s="5">
        <f t="shared" si="126"/>
        <v>7.3200000000000001E-2</v>
      </c>
      <c r="S130" s="7">
        <v>45884</v>
      </c>
      <c r="T130" s="7"/>
      <c r="U130" s="7">
        <v>45884</v>
      </c>
      <c r="V130" s="8">
        <f t="shared" si="119"/>
        <v>1.2899999999999995E-2</v>
      </c>
      <c r="W130" s="7">
        <v>45884</v>
      </c>
      <c r="Y130" s="7">
        <v>45884</v>
      </c>
      <c r="Z130" s="2">
        <v>5.75</v>
      </c>
      <c r="AA130" s="36">
        <f t="shared" si="120"/>
        <v>5.7500000000000002E-2</v>
      </c>
      <c r="AB130" s="7">
        <v>45884</v>
      </c>
      <c r="AC130" s="7"/>
      <c r="AD130" s="7">
        <v>45884</v>
      </c>
      <c r="AE130" s="2">
        <v>4.6500000000000004</v>
      </c>
      <c r="AF130" s="5">
        <f t="shared" si="121"/>
        <v>4.6500000000000007E-2</v>
      </c>
      <c r="AG130" s="7">
        <v>45884</v>
      </c>
      <c r="AH130" s="7"/>
      <c r="AI130" s="7">
        <v>45884</v>
      </c>
      <c r="AJ130" s="8">
        <f t="shared" si="127"/>
        <v>1.0999999999999996E-2</v>
      </c>
      <c r="AK130" s="7">
        <v>45884</v>
      </c>
      <c r="AN130">
        <v>2.92</v>
      </c>
      <c r="AO130" s="8">
        <f t="shared" si="122"/>
        <v>2.92E-2</v>
      </c>
      <c r="AP130" s="17" t="s">
        <v>3808</v>
      </c>
      <c r="AR130">
        <v>0.38</v>
      </c>
      <c r="AS130" s="8">
        <f t="shared" si="123"/>
        <v>3.8E-3</v>
      </c>
      <c r="AT130" s="15" t="s">
        <v>3808</v>
      </c>
      <c r="AU130" s="15"/>
      <c r="AV130" s="8">
        <f t="shared" si="124"/>
        <v>2.5399999999999999E-2</v>
      </c>
      <c r="AW130" s="15" t="s">
        <v>3808</v>
      </c>
      <c r="AY130" s="15" t="s">
        <v>3808</v>
      </c>
      <c r="AZ130" s="8">
        <f t="shared" si="136"/>
        <v>8.8999999999999999E-3</v>
      </c>
      <c r="BA130" s="15" t="s">
        <v>3808</v>
      </c>
      <c r="BB130">
        <v>0.89</v>
      </c>
      <c r="BD130" s="8">
        <f t="shared" si="128"/>
        <v>2.0299999999999999E-2</v>
      </c>
      <c r="BE130" s="15" t="s">
        <v>3808</v>
      </c>
    </row>
    <row r="131" spans="1:57" ht="18">
      <c r="A131" s="67" t="s">
        <v>90</v>
      </c>
      <c r="B131" s="68">
        <f t="shared" si="132"/>
        <v>46080</v>
      </c>
      <c r="C131" s="2">
        <v>6.07</v>
      </c>
      <c r="D131" s="8">
        <f t="shared" si="133"/>
        <v>6.0700000000000004E-2</v>
      </c>
      <c r="F131" s="2">
        <v>4.54</v>
      </c>
      <c r="G131" s="8">
        <f t="shared" si="134"/>
        <v>4.5400000000000003E-2</v>
      </c>
      <c r="I131" s="8">
        <f t="shared" si="135"/>
        <v>1.5300000000000001E-2</v>
      </c>
      <c r="K131" s="7">
        <v>45885</v>
      </c>
      <c r="L131" s="2">
        <v>9.89</v>
      </c>
      <c r="M131" s="5">
        <f t="shared" si="129"/>
        <v>9.8900000000000002E-2</v>
      </c>
      <c r="N131" s="7">
        <v>45885</v>
      </c>
      <c r="P131" s="7">
        <v>45885</v>
      </c>
      <c r="Q131" s="2">
        <v>8.41</v>
      </c>
      <c r="R131" s="5">
        <f t="shared" si="126"/>
        <v>8.4100000000000008E-2</v>
      </c>
      <c r="S131" s="7">
        <v>45885</v>
      </c>
      <c r="T131" s="7"/>
      <c r="U131" s="7">
        <v>45885</v>
      </c>
      <c r="V131" s="8">
        <f t="shared" si="119"/>
        <v>1.4799999999999994E-2</v>
      </c>
      <c r="W131" s="7">
        <v>45885</v>
      </c>
      <c r="Y131" s="7">
        <v>45885</v>
      </c>
      <c r="Z131" s="2">
        <v>6.26</v>
      </c>
      <c r="AA131" s="36">
        <f t="shared" si="120"/>
        <v>6.2600000000000003E-2</v>
      </c>
      <c r="AB131" s="7">
        <v>45885</v>
      </c>
      <c r="AC131" s="7"/>
      <c r="AD131" s="7">
        <v>45885</v>
      </c>
      <c r="AE131" s="2">
        <v>4.71</v>
      </c>
      <c r="AF131" s="5">
        <f t="shared" si="121"/>
        <v>4.7100000000000003E-2</v>
      </c>
      <c r="AG131" s="7">
        <v>45885</v>
      </c>
      <c r="AH131" s="7"/>
      <c r="AI131" s="7">
        <v>45885</v>
      </c>
      <c r="AJ131" s="8">
        <f t="shared" si="127"/>
        <v>1.55E-2</v>
      </c>
      <c r="AK131" s="7">
        <v>45885</v>
      </c>
      <c r="AN131">
        <v>2.99</v>
      </c>
      <c r="AO131" s="8">
        <f t="shared" si="122"/>
        <v>2.9900000000000003E-2</v>
      </c>
      <c r="AP131" s="17" t="s">
        <v>3809</v>
      </c>
      <c r="AR131">
        <v>0.37</v>
      </c>
      <c r="AS131" s="8">
        <f t="shared" si="123"/>
        <v>3.7000000000000002E-3</v>
      </c>
      <c r="AT131" s="15" t="s">
        <v>3809</v>
      </c>
      <c r="AU131" s="15"/>
      <c r="AV131" s="8">
        <f t="shared" si="124"/>
        <v>2.6200000000000001E-2</v>
      </c>
      <c r="AW131" s="15" t="s">
        <v>3809</v>
      </c>
      <c r="AY131" s="15" t="s">
        <v>3809</v>
      </c>
      <c r="AZ131" s="8">
        <f t="shared" si="136"/>
        <v>9.0000000000000011E-3</v>
      </c>
      <c r="BA131" s="15" t="s">
        <v>3809</v>
      </c>
      <c r="BB131">
        <v>0.9</v>
      </c>
      <c r="BD131" s="8">
        <f t="shared" si="128"/>
        <v>2.0900000000000002E-2</v>
      </c>
      <c r="BE131" s="15" t="s">
        <v>3809</v>
      </c>
    </row>
    <row r="132" spans="1:57" ht="18">
      <c r="A132" s="67" t="s">
        <v>92</v>
      </c>
      <c r="B132" s="68">
        <f t="shared" si="132"/>
        <v>46079</v>
      </c>
      <c r="C132" s="2">
        <v>6.6</v>
      </c>
      <c r="D132" s="8">
        <f t="shared" si="133"/>
        <v>6.6000000000000003E-2</v>
      </c>
      <c r="F132" s="2">
        <v>5.17</v>
      </c>
      <c r="G132" s="8">
        <f t="shared" si="134"/>
        <v>5.1699999999999996E-2</v>
      </c>
      <c r="I132" s="8">
        <f t="shared" si="135"/>
        <v>1.4300000000000007E-2</v>
      </c>
      <c r="K132" s="7">
        <v>45886</v>
      </c>
      <c r="L132" s="2">
        <v>9.14</v>
      </c>
      <c r="M132" s="5">
        <f t="shared" si="129"/>
        <v>9.1400000000000009E-2</v>
      </c>
      <c r="N132" s="7">
        <v>45886</v>
      </c>
      <c r="P132" s="7">
        <v>45886</v>
      </c>
      <c r="Q132" s="2">
        <v>7.79</v>
      </c>
      <c r="R132" s="5">
        <f t="shared" si="126"/>
        <v>7.7899999999999997E-2</v>
      </c>
      <c r="S132" s="7">
        <v>45886</v>
      </c>
      <c r="T132" s="7"/>
      <c r="U132" s="7">
        <v>45886</v>
      </c>
      <c r="V132" s="8">
        <f t="shared" si="119"/>
        <v>1.3500000000000012E-2</v>
      </c>
      <c r="W132" s="7">
        <v>45886</v>
      </c>
      <c r="Y132" s="7">
        <v>45886</v>
      </c>
      <c r="Z132" s="2">
        <v>5.72</v>
      </c>
      <c r="AA132" s="36">
        <f t="shared" si="120"/>
        <v>5.7200000000000001E-2</v>
      </c>
      <c r="AB132" s="7">
        <v>45886</v>
      </c>
      <c r="AC132" s="7"/>
      <c r="AD132" s="7">
        <v>45886</v>
      </c>
      <c r="AE132" s="2">
        <v>4.24</v>
      </c>
      <c r="AF132" s="5">
        <f t="shared" si="121"/>
        <v>4.24E-2</v>
      </c>
      <c r="AG132" s="7">
        <v>45886</v>
      </c>
      <c r="AH132" s="7"/>
      <c r="AI132" s="7">
        <v>45886</v>
      </c>
      <c r="AJ132" s="8">
        <f t="shared" si="127"/>
        <v>1.4800000000000001E-2</v>
      </c>
      <c r="AK132" s="7">
        <v>45886</v>
      </c>
      <c r="AN132">
        <v>2.93</v>
      </c>
      <c r="AO132" s="8">
        <f t="shared" si="122"/>
        <v>2.9300000000000003E-2</v>
      </c>
      <c r="AP132" s="17" t="s">
        <v>3810</v>
      </c>
      <c r="AR132">
        <v>0.37</v>
      </c>
      <c r="AS132" s="8">
        <f t="shared" si="123"/>
        <v>3.7000000000000002E-3</v>
      </c>
      <c r="AT132" s="15" t="s">
        <v>3810</v>
      </c>
      <c r="AU132" s="15"/>
      <c r="AV132" s="8">
        <f t="shared" si="124"/>
        <v>2.5600000000000005E-2</v>
      </c>
      <c r="AW132" s="15" t="s">
        <v>3810</v>
      </c>
      <c r="AY132" s="15" t="s">
        <v>3810</v>
      </c>
      <c r="AZ132" s="8">
        <f t="shared" si="136"/>
        <v>7.4999999999999997E-3</v>
      </c>
      <c r="BA132" s="15" t="s">
        <v>3810</v>
      </c>
      <c r="BB132">
        <v>0.75</v>
      </c>
      <c r="BD132" s="8">
        <f t="shared" si="128"/>
        <v>2.1800000000000003E-2</v>
      </c>
      <c r="BE132" s="15" t="s">
        <v>3810</v>
      </c>
    </row>
    <row r="133" spans="1:57" ht="18">
      <c r="A133" s="67" t="s">
        <v>94</v>
      </c>
      <c r="B133" s="68">
        <f t="shared" si="132"/>
        <v>46078</v>
      </c>
      <c r="C133" s="2">
        <v>7.01</v>
      </c>
      <c r="D133" s="8">
        <f t="shared" si="133"/>
        <v>7.0099999999999996E-2</v>
      </c>
      <c r="F133" s="2">
        <v>5.63</v>
      </c>
      <c r="G133" s="8">
        <f t="shared" si="134"/>
        <v>5.6299999999999996E-2</v>
      </c>
      <c r="I133" s="8">
        <f t="shared" si="135"/>
        <v>1.38E-2</v>
      </c>
      <c r="K133" s="7">
        <v>45887</v>
      </c>
      <c r="L133" s="2">
        <v>9.67</v>
      </c>
      <c r="M133" s="5">
        <f t="shared" si="129"/>
        <v>9.6699999999999994E-2</v>
      </c>
      <c r="N133" s="7">
        <v>45887</v>
      </c>
      <c r="P133" s="7">
        <v>45887</v>
      </c>
      <c r="Q133" s="2">
        <v>8.1999999999999993</v>
      </c>
      <c r="R133" s="5">
        <f t="shared" si="126"/>
        <v>8.199999999999999E-2</v>
      </c>
      <c r="S133" s="7">
        <v>45887</v>
      </c>
      <c r="T133" s="7"/>
      <c r="U133" s="7">
        <v>45887</v>
      </c>
      <c r="V133" s="8">
        <f t="shared" ref="V133:V196" si="137">M133-R133</f>
        <v>1.4700000000000005E-2</v>
      </c>
      <c r="W133" s="7">
        <v>45887</v>
      </c>
      <c r="Y133" s="7">
        <v>45887</v>
      </c>
      <c r="Z133" s="2">
        <v>6.69</v>
      </c>
      <c r="AA133" s="36">
        <f t="shared" ref="AA133:AA196" si="138">Z133/100</f>
        <v>6.6900000000000001E-2</v>
      </c>
      <c r="AB133" s="7">
        <v>45887</v>
      </c>
      <c r="AC133" s="7"/>
      <c r="AD133" s="7">
        <v>45887</v>
      </c>
      <c r="AE133" s="2">
        <v>5.0199999999999996</v>
      </c>
      <c r="AF133" s="5">
        <f t="shared" ref="AF133:AF196" si="139">AE133/100</f>
        <v>5.0199999999999995E-2</v>
      </c>
      <c r="AG133" s="7">
        <v>45887</v>
      </c>
      <c r="AH133" s="7"/>
      <c r="AI133" s="7">
        <v>45887</v>
      </c>
      <c r="AJ133" s="8">
        <f t="shared" si="127"/>
        <v>1.6700000000000007E-2</v>
      </c>
      <c r="AK133" s="7">
        <v>45887</v>
      </c>
      <c r="AN133">
        <v>2.94</v>
      </c>
      <c r="AO133" s="8">
        <f t="shared" ref="AO133:AO196" si="140">AN133/100</f>
        <v>2.9399999999999999E-2</v>
      </c>
      <c r="AP133" s="17" t="s">
        <v>3811</v>
      </c>
      <c r="AR133">
        <v>0.35</v>
      </c>
      <c r="AS133" s="8">
        <f t="shared" ref="AS133:AS196" si="141">AR133/100</f>
        <v>3.4999999999999996E-3</v>
      </c>
      <c r="AT133" s="15" t="s">
        <v>3811</v>
      </c>
      <c r="AU133" s="15"/>
      <c r="AV133" s="8">
        <f t="shared" ref="AV133:AV196" si="142">AO133-AS133</f>
        <v>2.5899999999999999E-2</v>
      </c>
      <c r="AW133" s="15" t="s">
        <v>3811</v>
      </c>
      <c r="AY133" s="15" t="s">
        <v>3811</v>
      </c>
      <c r="AZ133" s="8">
        <f t="shared" si="136"/>
        <v>8.6999999999999994E-3</v>
      </c>
      <c r="BA133" s="15" t="s">
        <v>3811</v>
      </c>
      <c r="BB133">
        <v>0.87</v>
      </c>
      <c r="BD133" s="8">
        <f t="shared" si="128"/>
        <v>2.07E-2</v>
      </c>
      <c r="BE133" s="15" t="s">
        <v>3811</v>
      </c>
    </row>
    <row r="134" spans="1:57" ht="18">
      <c r="A134" s="67" t="s">
        <v>96</v>
      </c>
      <c r="B134" s="68">
        <f t="shared" si="132"/>
        <v>46077</v>
      </c>
      <c r="C134" s="2">
        <v>8.1</v>
      </c>
      <c r="D134" s="8">
        <f t="shared" si="133"/>
        <v>8.1000000000000003E-2</v>
      </c>
      <c r="F134" s="2">
        <v>6.51</v>
      </c>
      <c r="G134" s="8">
        <f t="shared" si="134"/>
        <v>6.5099999999999991E-2</v>
      </c>
      <c r="I134" s="8">
        <f t="shared" si="135"/>
        <v>1.5900000000000011E-2</v>
      </c>
      <c r="K134" s="7">
        <v>45888</v>
      </c>
      <c r="L134" s="2">
        <v>9.33</v>
      </c>
      <c r="M134" s="5">
        <f t="shared" si="129"/>
        <v>9.3299999999999994E-2</v>
      </c>
      <c r="N134" s="7">
        <v>45888</v>
      </c>
      <c r="P134" s="7">
        <v>45888</v>
      </c>
      <c r="Q134" s="2">
        <v>7.96</v>
      </c>
      <c r="R134" s="5">
        <f t="shared" ref="R134:R197" si="143">Q134/100</f>
        <v>7.9600000000000004E-2</v>
      </c>
      <c r="S134" s="7">
        <v>45888</v>
      </c>
      <c r="T134" s="7"/>
      <c r="U134" s="7">
        <v>45888</v>
      </c>
      <c r="V134" s="8">
        <f t="shared" si="137"/>
        <v>1.369999999999999E-2</v>
      </c>
      <c r="W134" s="7">
        <v>45888</v>
      </c>
      <c r="Y134" s="7">
        <v>45888</v>
      </c>
      <c r="Z134" s="2">
        <v>5.46</v>
      </c>
      <c r="AA134" s="36">
        <f t="shared" si="138"/>
        <v>5.4600000000000003E-2</v>
      </c>
      <c r="AB134" s="7">
        <v>45888</v>
      </c>
      <c r="AC134" s="7"/>
      <c r="AD134" s="7">
        <v>45888</v>
      </c>
      <c r="AE134" s="2">
        <v>4.13</v>
      </c>
      <c r="AF134" s="5">
        <f t="shared" si="139"/>
        <v>4.1299999999999996E-2</v>
      </c>
      <c r="AG134" s="7">
        <v>45888</v>
      </c>
      <c r="AH134" s="7"/>
      <c r="AI134" s="7">
        <v>45888</v>
      </c>
      <c r="AJ134" s="8">
        <f t="shared" ref="AJ134:AJ197" si="144">AA134-AF134</f>
        <v>1.3300000000000006E-2</v>
      </c>
      <c r="AK134" s="7">
        <v>45888</v>
      </c>
      <c r="AN134">
        <v>3.02</v>
      </c>
      <c r="AO134" s="8">
        <f t="shared" si="140"/>
        <v>3.0200000000000001E-2</v>
      </c>
      <c r="AP134" s="17" t="s">
        <v>3812</v>
      </c>
      <c r="AR134">
        <v>0.34</v>
      </c>
      <c r="AS134" s="8">
        <f t="shared" si="141"/>
        <v>3.4000000000000002E-3</v>
      </c>
      <c r="AT134" s="15" t="s">
        <v>3812</v>
      </c>
      <c r="AU134" s="15"/>
      <c r="AV134" s="8">
        <f t="shared" si="142"/>
        <v>2.6800000000000001E-2</v>
      </c>
      <c r="AW134" s="15" t="s">
        <v>3812</v>
      </c>
      <c r="AY134" s="15" t="s">
        <v>3812</v>
      </c>
      <c r="AZ134" s="8">
        <f t="shared" si="136"/>
        <v>8.6999999999999994E-3</v>
      </c>
      <c r="BA134" s="15" t="s">
        <v>3812</v>
      </c>
      <c r="BB134">
        <v>0.87</v>
      </c>
      <c r="BD134" s="8">
        <f t="shared" ref="BD134:BD197" si="145">AO134-AZ134</f>
        <v>2.1500000000000002E-2</v>
      </c>
      <c r="BE134" s="15" t="s">
        <v>3812</v>
      </c>
    </row>
    <row r="135" spans="1:57" ht="18">
      <c r="A135" s="67" t="s">
        <v>98</v>
      </c>
      <c r="B135" s="68">
        <f t="shared" si="132"/>
        <v>46076</v>
      </c>
      <c r="C135" s="2">
        <v>6.1</v>
      </c>
      <c r="D135" s="8">
        <f t="shared" si="133"/>
        <v>6.0999999999999999E-2</v>
      </c>
      <c r="F135" s="2">
        <v>4.7</v>
      </c>
      <c r="G135" s="8">
        <f t="shared" si="134"/>
        <v>4.7E-2</v>
      </c>
      <c r="I135" s="8">
        <f t="shared" si="135"/>
        <v>1.3999999999999999E-2</v>
      </c>
      <c r="K135" s="7">
        <v>45889</v>
      </c>
      <c r="L135" s="2">
        <v>8.41</v>
      </c>
      <c r="M135" s="5">
        <f t="shared" ref="M135:M198" si="146">L135/100</f>
        <v>8.4100000000000008E-2</v>
      </c>
      <c r="N135" s="7">
        <v>45889</v>
      </c>
      <c r="P135" s="7">
        <v>45889</v>
      </c>
      <c r="Q135" s="2">
        <v>7.11</v>
      </c>
      <c r="R135" s="5">
        <f t="shared" si="143"/>
        <v>7.1099999999999997E-2</v>
      </c>
      <c r="S135" s="7">
        <v>45889</v>
      </c>
      <c r="T135" s="7"/>
      <c r="U135" s="7">
        <v>45889</v>
      </c>
      <c r="V135" s="8">
        <f t="shared" si="137"/>
        <v>1.3000000000000012E-2</v>
      </c>
      <c r="W135" s="7">
        <v>45889</v>
      </c>
      <c r="Y135" s="7">
        <v>45889</v>
      </c>
      <c r="Z135" s="2">
        <v>6.67</v>
      </c>
      <c r="AA135" s="36">
        <f t="shared" si="138"/>
        <v>6.6699999999999995E-2</v>
      </c>
      <c r="AB135" s="7">
        <v>45889</v>
      </c>
      <c r="AC135" s="7"/>
      <c r="AD135" s="7">
        <v>45889</v>
      </c>
      <c r="AE135" s="2">
        <v>5.1100000000000003</v>
      </c>
      <c r="AF135" s="5">
        <f t="shared" si="139"/>
        <v>5.1100000000000007E-2</v>
      </c>
      <c r="AG135" s="7">
        <v>45889</v>
      </c>
      <c r="AH135" s="7"/>
      <c r="AI135" s="7">
        <v>45889</v>
      </c>
      <c r="AJ135" s="8">
        <f t="shared" si="144"/>
        <v>1.5599999999999989E-2</v>
      </c>
      <c r="AK135" s="7">
        <v>45889</v>
      </c>
      <c r="AN135">
        <v>2.99</v>
      </c>
      <c r="AO135" s="8">
        <f t="shared" si="140"/>
        <v>2.9900000000000003E-2</v>
      </c>
      <c r="AP135" s="17" t="s">
        <v>3813</v>
      </c>
      <c r="AR135">
        <v>0.34</v>
      </c>
      <c r="AS135" s="8">
        <f t="shared" si="141"/>
        <v>3.4000000000000002E-3</v>
      </c>
      <c r="AT135" s="15" t="s">
        <v>3813</v>
      </c>
      <c r="AU135" s="15"/>
      <c r="AV135" s="8">
        <f t="shared" si="142"/>
        <v>2.6500000000000003E-2</v>
      </c>
      <c r="AW135" s="15" t="s">
        <v>3813</v>
      </c>
      <c r="AY135" s="15" t="s">
        <v>3813</v>
      </c>
      <c r="AZ135" s="8">
        <f t="shared" si="136"/>
        <v>8.199999999999999E-3</v>
      </c>
      <c r="BA135" s="15" t="s">
        <v>3813</v>
      </c>
      <c r="BB135">
        <v>0.82</v>
      </c>
      <c r="BD135" s="8">
        <f t="shared" si="145"/>
        <v>2.1700000000000004E-2</v>
      </c>
      <c r="BE135" s="15" t="s">
        <v>3813</v>
      </c>
    </row>
    <row r="136" spans="1:57" ht="18">
      <c r="A136" s="67" t="s">
        <v>100</v>
      </c>
      <c r="B136" s="68">
        <f t="shared" si="132"/>
        <v>46075</v>
      </c>
      <c r="C136" s="2">
        <v>6.49</v>
      </c>
      <c r="D136" s="8">
        <f t="shared" si="133"/>
        <v>6.4899999999999999E-2</v>
      </c>
      <c r="F136" s="2">
        <v>5.2</v>
      </c>
      <c r="G136" s="8">
        <f t="shared" si="134"/>
        <v>5.2000000000000005E-2</v>
      </c>
      <c r="I136" s="8">
        <f t="shared" si="135"/>
        <v>1.2899999999999995E-2</v>
      </c>
      <c r="K136" s="7">
        <v>45890</v>
      </c>
      <c r="L136" s="2">
        <v>7.28</v>
      </c>
      <c r="M136" s="5">
        <f t="shared" si="146"/>
        <v>7.2800000000000004E-2</v>
      </c>
      <c r="N136" s="7">
        <v>45890</v>
      </c>
      <c r="P136" s="7">
        <v>45890</v>
      </c>
      <c r="Q136" s="2">
        <v>6.09</v>
      </c>
      <c r="R136" s="5">
        <f t="shared" si="143"/>
        <v>6.0899999999999996E-2</v>
      </c>
      <c r="S136" s="7">
        <v>45890</v>
      </c>
      <c r="T136" s="7"/>
      <c r="U136" s="7">
        <v>45890</v>
      </c>
      <c r="V136" s="8">
        <f t="shared" si="137"/>
        <v>1.1900000000000008E-2</v>
      </c>
      <c r="W136" s="7">
        <v>45890</v>
      </c>
      <c r="Y136" s="7">
        <v>45890</v>
      </c>
      <c r="Z136" s="2">
        <v>6.41</v>
      </c>
      <c r="AA136" s="36">
        <f t="shared" si="138"/>
        <v>6.4100000000000004E-2</v>
      </c>
      <c r="AB136" s="7">
        <v>45890</v>
      </c>
      <c r="AC136" s="7"/>
      <c r="AD136" s="7">
        <v>45890</v>
      </c>
      <c r="AE136" s="2">
        <v>4.8499999999999996</v>
      </c>
      <c r="AF136" s="5">
        <f t="shared" si="139"/>
        <v>4.8499999999999995E-2</v>
      </c>
      <c r="AG136" s="7">
        <v>45890</v>
      </c>
      <c r="AH136" s="7"/>
      <c r="AI136" s="7">
        <v>45890</v>
      </c>
      <c r="AJ136" s="8">
        <f t="shared" si="144"/>
        <v>1.560000000000001E-2</v>
      </c>
      <c r="AK136" s="7">
        <v>45890</v>
      </c>
      <c r="AN136">
        <v>2.95</v>
      </c>
      <c r="AO136" s="8">
        <f t="shared" si="140"/>
        <v>2.9500000000000002E-2</v>
      </c>
      <c r="AP136" s="17" t="s">
        <v>3814</v>
      </c>
      <c r="AR136">
        <v>0.34</v>
      </c>
      <c r="AS136" s="8">
        <f t="shared" si="141"/>
        <v>3.4000000000000002E-3</v>
      </c>
      <c r="AT136" s="15" t="s">
        <v>3814</v>
      </c>
      <c r="AU136" s="15"/>
      <c r="AV136" s="8">
        <f t="shared" si="142"/>
        <v>2.6100000000000002E-2</v>
      </c>
      <c r="AW136" s="15" t="s">
        <v>3814</v>
      </c>
      <c r="AY136" s="15" t="s">
        <v>3814</v>
      </c>
      <c r="AZ136" s="8">
        <f t="shared" si="136"/>
        <v>8.3999999999999995E-3</v>
      </c>
      <c r="BA136" s="15" t="s">
        <v>3814</v>
      </c>
      <c r="BB136">
        <v>0.84</v>
      </c>
      <c r="BD136" s="8">
        <f t="shared" si="145"/>
        <v>2.1100000000000001E-2</v>
      </c>
      <c r="BE136" s="15" t="s">
        <v>3814</v>
      </c>
    </row>
    <row r="137" spans="1:57" ht="18">
      <c r="A137" s="67" t="s">
        <v>102</v>
      </c>
      <c r="B137" s="68">
        <f t="shared" si="132"/>
        <v>46074</v>
      </c>
      <c r="C137" s="2">
        <v>7.15</v>
      </c>
      <c r="D137" s="8">
        <f t="shared" si="133"/>
        <v>7.1500000000000008E-2</v>
      </c>
      <c r="F137" s="2">
        <v>5.65</v>
      </c>
      <c r="G137" s="8">
        <f t="shared" si="134"/>
        <v>5.6500000000000002E-2</v>
      </c>
      <c r="I137" s="8">
        <f t="shared" si="135"/>
        <v>1.5000000000000006E-2</v>
      </c>
      <c r="K137" s="7">
        <v>45891</v>
      </c>
      <c r="L137" s="2">
        <v>7.55</v>
      </c>
      <c r="M137" s="5">
        <f t="shared" si="146"/>
        <v>7.5499999999999998E-2</v>
      </c>
      <c r="N137" s="7">
        <v>45891</v>
      </c>
      <c r="P137" s="7">
        <v>45891</v>
      </c>
      <c r="Q137" s="2">
        <v>6.33</v>
      </c>
      <c r="R137" s="5">
        <f t="shared" si="143"/>
        <v>6.3299999999999995E-2</v>
      </c>
      <c r="S137" s="7">
        <v>45891</v>
      </c>
      <c r="T137" s="7"/>
      <c r="U137" s="7">
        <v>45891</v>
      </c>
      <c r="V137" s="8">
        <f t="shared" si="137"/>
        <v>1.2200000000000003E-2</v>
      </c>
      <c r="W137" s="7">
        <v>45891</v>
      </c>
      <c r="Y137" s="7">
        <v>45891</v>
      </c>
      <c r="Z137" s="2">
        <v>6.21</v>
      </c>
      <c r="AA137" s="36">
        <f t="shared" si="138"/>
        <v>6.2100000000000002E-2</v>
      </c>
      <c r="AB137" s="7">
        <v>45891</v>
      </c>
      <c r="AC137" s="7"/>
      <c r="AD137" s="7">
        <v>45891</v>
      </c>
      <c r="AE137" s="2">
        <v>4.7</v>
      </c>
      <c r="AF137" s="5">
        <f t="shared" si="139"/>
        <v>4.7E-2</v>
      </c>
      <c r="AG137" s="7">
        <v>45891</v>
      </c>
      <c r="AH137" s="7"/>
      <c r="AI137" s="7">
        <v>45891</v>
      </c>
      <c r="AJ137" s="8">
        <f t="shared" si="144"/>
        <v>1.5100000000000002E-2</v>
      </c>
      <c r="AK137" s="7">
        <v>45891</v>
      </c>
      <c r="AN137">
        <v>2.99</v>
      </c>
      <c r="AO137" s="8">
        <f t="shared" si="140"/>
        <v>2.9900000000000003E-2</v>
      </c>
      <c r="AP137" s="17" t="s">
        <v>3815</v>
      </c>
      <c r="AR137">
        <v>0.33</v>
      </c>
      <c r="AS137" s="8">
        <f t="shared" si="141"/>
        <v>3.3E-3</v>
      </c>
      <c r="AT137" s="15" t="s">
        <v>3815</v>
      </c>
      <c r="AU137" s="15"/>
      <c r="AV137" s="8">
        <f t="shared" si="142"/>
        <v>2.6600000000000002E-2</v>
      </c>
      <c r="AW137" s="15" t="s">
        <v>3815</v>
      </c>
      <c r="AY137" s="15" t="s">
        <v>3815</v>
      </c>
      <c r="AZ137" s="8">
        <f t="shared" si="136"/>
        <v>7.7000000000000002E-3</v>
      </c>
      <c r="BA137" s="15" t="s">
        <v>3815</v>
      </c>
      <c r="BB137">
        <v>0.77</v>
      </c>
      <c r="BD137" s="8">
        <f t="shared" si="145"/>
        <v>2.2200000000000004E-2</v>
      </c>
      <c r="BE137" s="15" t="s">
        <v>3815</v>
      </c>
    </row>
    <row r="138" spans="1:57" ht="18">
      <c r="A138" s="67" t="s">
        <v>104</v>
      </c>
      <c r="B138" s="68">
        <f t="shared" si="132"/>
        <v>46073</v>
      </c>
      <c r="C138" s="2">
        <v>6.1</v>
      </c>
      <c r="D138" s="8">
        <f t="shared" si="133"/>
        <v>6.0999999999999999E-2</v>
      </c>
      <c r="F138" s="2">
        <v>4.82</v>
      </c>
      <c r="G138" s="8">
        <f t="shared" si="134"/>
        <v>4.82E-2</v>
      </c>
      <c r="I138" s="8">
        <f t="shared" si="135"/>
        <v>1.2799999999999999E-2</v>
      </c>
      <c r="K138" s="7">
        <v>45892</v>
      </c>
      <c r="L138" s="2">
        <v>7.05</v>
      </c>
      <c r="M138" s="5">
        <f t="shared" si="146"/>
        <v>7.0499999999999993E-2</v>
      </c>
      <c r="N138" s="7">
        <v>45892</v>
      </c>
      <c r="P138" s="7">
        <v>45892</v>
      </c>
      <c r="Q138" s="2">
        <v>5.79</v>
      </c>
      <c r="R138" s="5">
        <f t="shared" si="143"/>
        <v>5.79E-2</v>
      </c>
      <c r="S138" s="7">
        <v>45892</v>
      </c>
      <c r="T138" s="7"/>
      <c r="U138" s="7">
        <v>45892</v>
      </c>
      <c r="V138" s="8">
        <f t="shared" si="137"/>
        <v>1.2599999999999993E-2</v>
      </c>
      <c r="W138" s="7">
        <v>45892</v>
      </c>
      <c r="Y138" s="7">
        <v>45892</v>
      </c>
      <c r="Z138" s="2">
        <v>6.21</v>
      </c>
      <c r="AA138" s="36">
        <f t="shared" si="138"/>
        <v>6.2100000000000002E-2</v>
      </c>
      <c r="AB138" s="7">
        <v>45892</v>
      </c>
      <c r="AC138" s="7"/>
      <c r="AD138" s="7">
        <v>45892</v>
      </c>
      <c r="AE138" s="2">
        <v>4.75</v>
      </c>
      <c r="AF138" s="5">
        <f t="shared" si="139"/>
        <v>4.7500000000000001E-2</v>
      </c>
      <c r="AG138" s="7">
        <v>45892</v>
      </c>
      <c r="AH138" s="7"/>
      <c r="AI138" s="7">
        <v>45892</v>
      </c>
      <c r="AJ138" s="8">
        <f t="shared" si="144"/>
        <v>1.4600000000000002E-2</v>
      </c>
      <c r="AK138" s="7">
        <v>45892</v>
      </c>
      <c r="AN138">
        <v>2.98</v>
      </c>
      <c r="AO138" s="8">
        <f t="shared" si="140"/>
        <v>2.98E-2</v>
      </c>
      <c r="AP138" s="17" t="s">
        <v>3816</v>
      </c>
      <c r="AR138">
        <v>0.33</v>
      </c>
      <c r="AS138" s="8">
        <f t="shared" si="141"/>
        <v>3.3E-3</v>
      </c>
      <c r="AT138" s="15" t="s">
        <v>3816</v>
      </c>
      <c r="AU138" s="15"/>
      <c r="AV138" s="8">
        <f t="shared" si="142"/>
        <v>2.6499999999999999E-2</v>
      </c>
      <c r="AW138" s="15" t="s">
        <v>3816</v>
      </c>
      <c r="AY138" s="15" t="s">
        <v>3816</v>
      </c>
      <c r="AZ138" s="8">
        <f t="shared" si="136"/>
        <v>6.9999999999999993E-3</v>
      </c>
      <c r="BA138" s="15" t="s">
        <v>3816</v>
      </c>
      <c r="BB138">
        <v>0.7</v>
      </c>
      <c r="BD138" s="8">
        <f t="shared" si="145"/>
        <v>2.2800000000000001E-2</v>
      </c>
      <c r="BE138" s="15" t="s">
        <v>3816</v>
      </c>
    </row>
    <row r="139" spans="1:57" ht="18">
      <c r="A139" s="67" t="s">
        <v>106</v>
      </c>
      <c r="B139" s="68">
        <f t="shared" si="132"/>
        <v>46072</v>
      </c>
      <c r="C139" s="2">
        <v>6.86</v>
      </c>
      <c r="D139" s="8">
        <f t="shared" si="133"/>
        <v>6.8600000000000008E-2</v>
      </c>
      <c r="F139" s="2">
        <v>5.52</v>
      </c>
      <c r="G139" s="8">
        <f t="shared" si="134"/>
        <v>5.5199999999999999E-2</v>
      </c>
      <c r="I139" s="8">
        <f t="shared" si="135"/>
        <v>1.3400000000000009E-2</v>
      </c>
      <c r="K139" s="7">
        <v>45893</v>
      </c>
      <c r="L139" s="2">
        <v>5.62</v>
      </c>
      <c r="M139" s="5">
        <f t="shared" si="146"/>
        <v>5.62E-2</v>
      </c>
      <c r="N139" s="7">
        <v>45893</v>
      </c>
      <c r="P139" s="7">
        <v>45893</v>
      </c>
      <c r="Q139" s="2">
        <v>4.51</v>
      </c>
      <c r="R139" s="5">
        <f t="shared" si="143"/>
        <v>4.5100000000000001E-2</v>
      </c>
      <c r="S139" s="7">
        <v>45893</v>
      </c>
      <c r="T139" s="7"/>
      <c r="U139" s="7">
        <v>45893</v>
      </c>
      <c r="V139" s="8">
        <f t="shared" si="137"/>
        <v>1.1099999999999999E-2</v>
      </c>
      <c r="W139" s="7">
        <v>45893</v>
      </c>
      <c r="Y139" s="7">
        <v>45893</v>
      </c>
      <c r="Z139" s="2">
        <v>5.84</v>
      </c>
      <c r="AA139" s="36">
        <f t="shared" si="138"/>
        <v>5.8400000000000001E-2</v>
      </c>
      <c r="AB139" s="7">
        <v>45893</v>
      </c>
      <c r="AC139" s="7"/>
      <c r="AD139" s="7">
        <v>45893</v>
      </c>
      <c r="AE139" s="2">
        <v>4.53</v>
      </c>
      <c r="AF139" s="5">
        <f t="shared" si="139"/>
        <v>4.53E-2</v>
      </c>
      <c r="AG139" s="7">
        <v>45893</v>
      </c>
      <c r="AH139" s="7"/>
      <c r="AI139" s="7">
        <v>45893</v>
      </c>
      <c r="AJ139" s="8">
        <f t="shared" si="144"/>
        <v>1.3100000000000001E-2</v>
      </c>
      <c r="AK139" s="7">
        <v>45893</v>
      </c>
      <c r="AN139">
        <v>3.01</v>
      </c>
      <c r="AO139" s="8">
        <f t="shared" si="140"/>
        <v>3.0099999999999998E-2</v>
      </c>
      <c r="AP139" s="17" t="s">
        <v>3817</v>
      </c>
      <c r="AR139">
        <v>0.35</v>
      </c>
      <c r="AS139" s="8">
        <f t="shared" si="141"/>
        <v>3.4999999999999996E-3</v>
      </c>
      <c r="AT139" s="15" t="s">
        <v>3817</v>
      </c>
      <c r="AU139" s="15"/>
      <c r="AV139" s="8">
        <f t="shared" si="142"/>
        <v>2.6599999999999999E-2</v>
      </c>
      <c r="AW139" s="15" t="s">
        <v>3817</v>
      </c>
      <c r="AY139" s="15" t="s">
        <v>3817</v>
      </c>
      <c r="AZ139" s="8">
        <f t="shared" si="136"/>
        <v>6.9999999999999993E-3</v>
      </c>
      <c r="BA139" s="15" t="s">
        <v>3817</v>
      </c>
      <c r="BB139">
        <v>0.7</v>
      </c>
      <c r="BD139" s="8">
        <f t="shared" si="145"/>
        <v>2.3099999999999999E-2</v>
      </c>
      <c r="BE139" s="15" t="s">
        <v>3817</v>
      </c>
    </row>
    <row r="140" spans="1:57" ht="18">
      <c r="A140" s="67" t="s">
        <v>108</v>
      </c>
      <c r="B140" s="68">
        <f t="shared" si="132"/>
        <v>46071</v>
      </c>
      <c r="C140" s="2">
        <v>7.44</v>
      </c>
      <c r="D140" s="8">
        <f t="shared" si="133"/>
        <v>7.4400000000000008E-2</v>
      </c>
      <c r="F140" s="2">
        <v>5.93</v>
      </c>
      <c r="G140" s="8">
        <f t="shared" si="134"/>
        <v>5.9299999999999999E-2</v>
      </c>
      <c r="I140" s="8">
        <f t="shared" si="135"/>
        <v>1.5100000000000009E-2</v>
      </c>
      <c r="K140" s="7">
        <v>45894</v>
      </c>
      <c r="L140" s="2">
        <v>6.74</v>
      </c>
      <c r="M140" s="5">
        <f t="shared" si="146"/>
        <v>6.7400000000000002E-2</v>
      </c>
      <c r="N140" s="7">
        <v>45894</v>
      </c>
      <c r="P140" s="7">
        <v>45894</v>
      </c>
      <c r="Q140" s="2">
        <v>5.17</v>
      </c>
      <c r="R140" s="5">
        <f t="shared" si="143"/>
        <v>5.1699999999999996E-2</v>
      </c>
      <c r="S140" s="7">
        <v>45894</v>
      </c>
      <c r="T140" s="7"/>
      <c r="U140" s="7">
        <v>45894</v>
      </c>
      <c r="V140" s="8">
        <f t="shared" si="137"/>
        <v>1.5700000000000006E-2</v>
      </c>
      <c r="W140" s="7">
        <v>45894</v>
      </c>
      <c r="Y140" s="7">
        <v>45894</v>
      </c>
      <c r="Z140" s="2">
        <v>6.97</v>
      </c>
      <c r="AA140" s="36">
        <f t="shared" si="138"/>
        <v>6.9699999999999998E-2</v>
      </c>
      <c r="AB140" s="7">
        <v>45894</v>
      </c>
      <c r="AC140" s="7"/>
      <c r="AD140" s="7">
        <v>45894</v>
      </c>
      <c r="AE140" s="2">
        <v>5.35</v>
      </c>
      <c r="AF140" s="5">
        <f t="shared" si="139"/>
        <v>5.3499999999999999E-2</v>
      </c>
      <c r="AG140" s="7">
        <v>45894</v>
      </c>
      <c r="AH140" s="7"/>
      <c r="AI140" s="7">
        <v>45894</v>
      </c>
      <c r="AJ140" s="8">
        <f t="shared" si="144"/>
        <v>1.6199999999999999E-2</v>
      </c>
      <c r="AK140" s="7">
        <v>45894</v>
      </c>
      <c r="AN140">
        <v>3</v>
      </c>
      <c r="AO140" s="8">
        <f t="shared" si="140"/>
        <v>0.03</v>
      </c>
      <c r="AP140" s="17" t="s">
        <v>3818</v>
      </c>
      <c r="AR140">
        <v>0.34</v>
      </c>
      <c r="AS140" s="8">
        <f t="shared" si="141"/>
        <v>3.4000000000000002E-3</v>
      </c>
      <c r="AT140" s="15" t="s">
        <v>3818</v>
      </c>
      <c r="AU140" s="15"/>
      <c r="AV140" s="8">
        <f t="shared" si="142"/>
        <v>2.6599999999999999E-2</v>
      </c>
      <c r="AW140" s="15" t="s">
        <v>3818</v>
      </c>
      <c r="AY140" s="15" t="s">
        <v>3818</v>
      </c>
      <c r="AZ140" s="8">
        <f t="shared" si="136"/>
        <v>7.4000000000000003E-3</v>
      </c>
      <c r="BA140" s="15" t="s">
        <v>3818</v>
      </c>
      <c r="BB140">
        <v>0.74</v>
      </c>
      <c r="BD140" s="8">
        <f t="shared" si="145"/>
        <v>2.2599999999999999E-2</v>
      </c>
      <c r="BE140" s="15" t="s">
        <v>3818</v>
      </c>
    </row>
    <row r="141" spans="1:57" ht="18">
      <c r="A141" s="67" t="s">
        <v>110</v>
      </c>
      <c r="B141" s="68">
        <f t="shared" si="132"/>
        <v>46070</v>
      </c>
      <c r="C141" s="2">
        <v>5.76</v>
      </c>
      <c r="D141" s="8">
        <f t="shared" si="133"/>
        <v>5.7599999999999998E-2</v>
      </c>
      <c r="F141" s="2">
        <v>4.46</v>
      </c>
      <c r="G141" s="8">
        <f t="shared" si="134"/>
        <v>4.4600000000000001E-2</v>
      </c>
      <c r="I141" s="8">
        <f t="shared" si="135"/>
        <v>1.2999999999999998E-2</v>
      </c>
      <c r="K141" s="7">
        <v>45895</v>
      </c>
      <c r="L141" s="2">
        <v>5.63</v>
      </c>
      <c r="M141" s="5">
        <f t="shared" si="146"/>
        <v>5.6299999999999996E-2</v>
      </c>
      <c r="N141" s="7">
        <v>45895</v>
      </c>
      <c r="P141" s="7">
        <v>45895</v>
      </c>
      <c r="Q141" s="2">
        <v>4.09</v>
      </c>
      <c r="R141" s="5">
        <f t="shared" si="143"/>
        <v>4.0899999999999999E-2</v>
      </c>
      <c r="S141" s="7">
        <v>45895</v>
      </c>
      <c r="T141" s="7"/>
      <c r="U141" s="7">
        <v>45895</v>
      </c>
      <c r="V141" s="8">
        <f t="shared" si="137"/>
        <v>1.5399999999999997E-2</v>
      </c>
      <c r="W141" s="7">
        <v>45895</v>
      </c>
      <c r="Y141" s="7">
        <v>45895</v>
      </c>
      <c r="Z141" s="2">
        <v>5.87</v>
      </c>
      <c r="AA141" s="36">
        <f t="shared" si="138"/>
        <v>5.8700000000000002E-2</v>
      </c>
      <c r="AB141" s="7">
        <v>45895</v>
      </c>
      <c r="AC141" s="7"/>
      <c r="AD141" s="7">
        <v>45895</v>
      </c>
      <c r="AE141" s="2">
        <v>4.5199999999999996</v>
      </c>
      <c r="AF141" s="5">
        <f t="shared" si="139"/>
        <v>4.5199999999999997E-2</v>
      </c>
      <c r="AG141" s="7">
        <v>45895</v>
      </c>
      <c r="AH141" s="7"/>
      <c r="AI141" s="7">
        <v>45895</v>
      </c>
      <c r="AJ141" s="8">
        <f t="shared" si="144"/>
        <v>1.3500000000000005E-2</v>
      </c>
      <c r="AK141" s="7">
        <v>45895</v>
      </c>
      <c r="AN141">
        <v>2.94</v>
      </c>
      <c r="AO141" s="8">
        <f t="shared" si="140"/>
        <v>2.9399999999999999E-2</v>
      </c>
      <c r="AP141" s="17" t="s">
        <v>3819</v>
      </c>
      <c r="AR141">
        <v>0.34</v>
      </c>
      <c r="AS141" s="8">
        <f t="shared" si="141"/>
        <v>3.4000000000000002E-3</v>
      </c>
      <c r="AT141" s="15" t="s">
        <v>3819</v>
      </c>
      <c r="AU141" s="15"/>
      <c r="AV141" s="8">
        <f t="shared" si="142"/>
        <v>2.5999999999999999E-2</v>
      </c>
      <c r="AW141" s="15" t="s">
        <v>3819</v>
      </c>
      <c r="AY141" s="15" t="s">
        <v>3819</v>
      </c>
      <c r="AZ141" s="8">
        <f t="shared" si="136"/>
        <v>6.5000000000000006E-3</v>
      </c>
      <c r="BA141" s="15" t="s">
        <v>3819</v>
      </c>
      <c r="BB141">
        <v>0.65</v>
      </c>
      <c r="BD141" s="8">
        <f t="shared" si="145"/>
        <v>2.2899999999999997E-2</v>
      </c>
      <c r="BE141" s="15" t="s">
        <v>3819</v>
      </c>
    </row>
    <row r="142" spans="1:57" ht="18">
      <c r="A142" s="67" t="s">
        <v>112</v>
      </c>
      <c r="B142" s="68">
        <f t="shared" si="132"/>
        <v>46069</v>
      </c>
      <c r="C142" s="2">
        <v>5.29</v>
      </c>
      <c r="D142" s="8">
        <f t="shared" si="133"/>
        <v>5.2900000000000003E-2</v>
      </c>
      <c r="F142" s="2">
        <v>3.95</v>
      </c>
      <c r="G142" s="8">
        <f t="shared" si="134"/>
        <v>3.95E-2</v>
      </c>
      <c r="I142" s="8">
        <f t="shared" si="135"/>
        <v>1.3400000000000002E-2</v>
      </c>
      <c r="K142" s="7">
        <v>45896</v>
      </c>
      <c r="L142" s="2">
        <v>5.22</v>
      </c>
      <c r="M142" s="5">
        <f t="shared" si="146"/>
        <v>5.2199999999999996E-2</v>
      </c>
      <c r="N142" s="7">
        <v>45896</v>
      </c>
      <c r="P142" s="7">
        <v>45896</v>
      </c>
      <c r="Q142" s="2">
        <v>3.73</v>
      </c>
      <c r="R142" s="5">
        <f t="shared" si="143"/>
        <v>3.73E-2</v>
      </c>
      <c r="S142" s="7">
        <v>45896</v>
      </c>
      <c r="T142" s="7"/>
      <c r="U142" s="7">
        <v>45896</v>
      </c>
      <c r="V142" s="8">
        <f t="shared" si="137"/>
        <v>1.4899999999999997E-2</v>
      </c>
      <c r="W142" s="7">
        <v>45896</v>
      </c>
      <c r="Y142" s="7">
        <v>45896</v>
      </c>
      <c r="Z142" s="2">
        <v>6.25</v>
      </c>
      <c r="AA142" s="36">
        <f t="shared" si="138"/>
        <v>6.25E-2</v>
      </c>
      <c r="AB142" s="7">
        <v>45896</v>
      </c>
      <c r="AC142" s="7"/>
      <c r="AD142" s="7">
        <v>45896</v>
      </c>
      <c r="AE142" s="2">
        <v>4.7</v>
      </c>
      <c r="AF142" s="5">
        <f t="shared" si="139"/>
        <v>4.7E-2</v>
      </c>
      <c r="AG142" s="7">
        <v>45896</v>
      </c>
      <c r="AH142" s="7"/>
      <c r="AI142" s="7">
        <v>45896</v>
      </c>
      <c r="AJ142" s="8">
        <f t="shared" si="144"/>
        <v>1.55E-2</v>
      </c>
      <c r="AK142" s="7">
        <v>45896</v>
      </c>
      <c r="AN142">
        <v>2.83</v>
      </c>
      <c r="AO142" s="8">
        <f t="shared" si="140"/>
        <v>2.8300000000000002E-2</v>
      </c>
      <c r="AP142" s="17" t="s">
        <v>3820</v>
      </c>
      <c r="AR142">
        <v>0.31</v>
      </c>
      <c r="AS142" s="8">
        <f t="shared" si="141"/>
        <v>3.0999999999999999E-3</v>
      </c>
      <c r="AT142" s="15" t="s">
        <v>3820</v>
      </c>
      <c r="AU142" s="15"/>
      <c r="AV142" s="8">
        <f t="shared" si="142"/>
        <v>2.5200000000000004E-2</v>
      </c>
      <c r="AW142" s="15" t="s">
        <v>3820</v>
      </c>
      <c r="AY142" s="15" t="s">
        <v>3820</v>
      </c>
      <c r="AZ142" s="8">
        <f t="shared" si="136"/>
        <v>6.3E-3</v>
      </c>
      <c r="BA142" s="15" t="s">
        <v>3820</v>
      </c>
      <c r="BB142">
        <v>0.63</v>
      </c>
      <c r="BD142" s="8">
        <f t="shared" si="145"/>
        <v>2.2000000000000002E-2</v>
      </c>
      <c r="BE142" s="15" t="s">
        <v>3820</v>
      </c>
    </row>
    <row r="143" spans="1:57" ht="18">
      <c r="A143" s="67" t="s">
        <v>114</v>
      </c>
      <c r="B143" s="68">
        <f t="shared" si="132"/>
        <v>46068</v>
      </c>
      <c r="C143" s="2">
        <v>5.78</v>
      </c>
      <c r="D143" s="8">
        <f t="shared" si="133"/>
        <v>5.7800000000000004E-2</v>
      </c>
      <c r="F143" s="2">
        <v>4.29</v>
      </c>
      <c r="G143" s="8">
        <f t="shared" si="134"/>
        <v>4.2900000000000001E-2</v>
      </c>
      <c r="I143" s="8">
        <f t="shared" si="135"/>
        <v>1.4900000000000004E-2</v>
      </c>
      <c r="K143" s="7">
        <v>45897</v>
      </c>
      <c r="L143" s="2">
        <v>5.96</v>
      </c>
      <c r="M143" s="5">
        <f t="shared" si="146"/>
        <v>5.96E-2</v>
      </c>
      <c r="N143" s="7">
        <v>45897</v>
      </c>
      <c r="P143" s="7">
        <v>45897</v>
      </c>
      <c r="Q143" s="2">
        <v>4.3499999999999996</v>
      </c>
      <c r="R143" s="5">
        <f t="shared" si="143"/>
        <v>4.3499999999999997E-2</v>
      </c>
      <c r="S143" s="7">
        <v>45897</v>
      </c>
      <c r="T143" s="7"/>
      <c r="U143" s="7">
        <v>45897</v>
      </c>
      <c r="V143" s="8">
        <f t="shared" si="137"/>
        <v>1.6100000000000003E-2</v>
      </c>
      <c r="W143" s="7">
        <v>45897</v>
      </c>
      <c r="Y143" s="7">
        <v>45897</v>
      </c>
      <c r="Z143" s="2">
        <v>6.1</v>
      </c>
      <c r="AA143" s="36">
        <f t="shared" si="138"/>
        <v>6.0999999999999999E-2</v>
      </c>
      <c r="AB143" s="7">
        <v>45897</v>
      </c>
      <c r="AC143" s="7"/>
      <c r="AD143" s="7">
        <v>45897</v>
      </c>
      <c r="AE143" s="2">
        <v>4.51</v>
      </c>
      <c r="AF143" s="5">
        <f t="shared" si="139"/>
        <v>4.5100000000000001E-2</v>
      </c>
      <c r="AG143" s="7">
        <v>45897</v>
      </c>
      <c r="AH143" s="7"/>
      <c r="AI143" s="7">
        <v>45897</v>
      </c>
      <c r="AJ143" s="8">
        <f t="shared" si="144"/>
        <v>1.5899999999999997E-2</v>
      </c>
      <c r="AK143" s="7">
        <v>45897</v>
      </c>
      <c r="AN143">
        <v>2.79</v>
      </c>
      <c r="AO143" s="8">
        <f t="shared" si="140"/>
        <v>2.7900000000000001E-2</v>
      </c>
      <c r="AP143" s="17" t="s">
        <v>3821</v>
      </c>
      <c r="AR143">
        <v>0.28000000000000003</v>
      </c>
      <c r="AS143" s="8">
        <f t="shared" si="141"/>
        <v>2.8000000000000004E-3</v>
      </c>
      <c r="AT143" s="15" t="s">
        <v>3821</v>
      </c>
      <c r="AU143" s="15"/>
      <c r="AV143" s="8">
        <f t="shared" si="142"/>
        <v>2.5100000000000001E-2</v>
      </c>
      <c r="AW143" s="15" t="s">
        <v>3821</v>
      </c>
      <c r="AY143" s="15" t="s">
        <v>3821</v>
      </c>
      <c r="AZ143" s="8">
        <f t="shared" si="136"/>
        <v>6.0999999999999995E-3</v>
      </c>
      <c r="BA143" s="15" t="s">
        <v>3821</v>
      </c>
      <c r="BB143">
        <v>0.61</v>
      </c>
      <c r="BD143" s="8">
        <f t="shared" si="145"/>
        <v>2.18E-2</v>
      </c>
      <c r="BE143" s="15" t="s">
        <v>3821</v>
      </c>
    </row>
    <row r="144" spans="1:57" ht="18">
      <c r="A144" s="67" t="s">
        <v>116</v>
      </c>
      <c r="B144" s="68">
        <f t="shared" si="132"/>
        <v>46067</v>
      </c>
      <c r="C144" s="2">
        <v>5.76</v>
      </c>
      <c r="D144" s="8">
        <f t="shared" si="133"/>
        <v>5.7599999999999998E-2</v>
      </c>
      <c r="F144" s="2">
        <v>4.28</v>
      </c>
      <c r="G144" s="8">
        <f t="shared" si="134"/>
        <v>4.2800000000000005E-2</v>
      </c>
      <c r="I144" s="8">
        <f t="shared" si="135"/>
        <v>1.4799999999999994E-2</v>
      </c>
      <c r="K144" s="7">
        <v>45898</v>
      </c>
      <c r="L144" s="2">
        <v>5.98</v>
      </c>
      <c r="M144" s="5">
        <f t="shared" si="146"/>
        <v>5.9800000000000006E-2</v>
      </c>
      <c r="N144" s="7">
        <v>45898</v>
      </c>
      <c r="P144" s="7">
        <v>45898</v>
      </c>
      <c r="Q144" s="2">
        <v>4.37</v>
      </c>
      <c r="R144" s="5">
        <f t="shared" si="143"/>
        <v>4.3700000000000003E-2</v>
      </c>
      <c r="S144" s="7">
        <v>45898</v>
      </c>
      <c r="T144" s="7"/>
      <c r="U144" s="7">
        <v>45898</v>
      </c>
      <c r="V144" s="8">
        <f t="shared" si="137"/>
        <v>1.6100000000000003E-2</v>
      </c>
      <c r="W144" s="7">
        <v>45898</v>
      </c>
      <c r="Y144" s="7">
        <v>45898</v>
      </c>
      <c r="Z144" s="2">
        <v>5.68</v>
      </c>
      <c r="AA144" s="36">
        <f t="shared" si="138"/>
        <v>5.6799999999999996E-2</v>
      </c>
      <c r="AB144" s="7">
        <v>45898</v>
      </c>
      <c r="AC144" s="7"/>
      <c r="AD144" s="7">
        <v>45898</v>
      </c>
      <c r="AE144" s="2">
        <v>4.1500000000000004</v>
      </c>
      <c r="AF144" s="5">
        <f t="shared" si="139"/>
        <v>4.1500000000000002E-2</v>
      </c>
      <c r="AG144" s="7">
        <v>45898</v>
      </c>
      <c r="AH144" s="7"/>
      <c r="AI144" s="7">
        <v>45898</v>
      </c>
      <c r="AJ144" s="8">
        <f t="shared" si="144"/>
        <v>1.5299999999999994E-2</v>
      </c>
      <c r="AK144" s="7">
        <v>45898</v>
      </c>
      <c r="AN144">
        <v>2.71</v>
      </c>
      <c r="AO144" s="8">
        <f t="shared" si="140"/>
        <v>2.7099999999999999E-2</v>
      </c>
      <c r="AP144" s="17" t="s">
        <v>3822</v>
      </c>
      <c r="AR144">
        <v>0.28000000000000003</v>
      </c>
      <c r="AS144" s="8">
        <f t="shared" si="141"/>
        <v>2.8000000000000004E-3</v>
      </c>
      <c r="AT144" s="15" t="s">
        <v>3822</v>
      </c>
      <c r="AU144" s="15"/>
      <c r="AV144" s="8">
        <f t="shared" si="142"/>
        <v>2.4299999999999999E-2</v>
      </c>
      <c r="AW144" s="15" t="s">
        <v>3822</v>
      </c>
      <c r="AY144" s="15" t="s">
        <v>3822</v>
      </c>
      <c r="AZ144" s="8">
        <f t="shared" si="136"/>
        <v>5.1999999999999998E-3</v>
      </c>
      <c r="BA144" s="15" t="s">
        <v>3822</v>
      </c>
      <c r="BB144">
        <v>0.52</v>
      </c>
      <c r="BD144" s="8">
        <f t="shared" si="145"/>
        <v>2.1899999999999999E-2</v>
      </c>
      <c r="BE144" s="15" t="s">
        <v>3822</v>
      </c>
    </row>
    <row r="145" spans="1:114" ht="18">
      <c r="A145" s="67" t="s">
        <v>118</v>
      </c>
      <c r="B145" s="68">
        <f t="shared" si="132"/>
        <v>46066</v>
      </c>
      <c r="C145" s="2">
        <v>5.65</v>
      </c>
      <c r="D145" s="8">
        <f t="shared" si="133"/>
        <v>5.6500000000000002E-2</v>
      </c>
      <c r="F145" s="2">
        <v>4.1399999999999997</v>
      </c>
      <c r="G145" s="8">
        <f t="shared" si="134"/>
        <v>4.1399999999999999E-2</v>
      </c>
      <c r="I145" s="8">
        <f t="shared" si="135"/>
        <v>1.5100000000000002E-2</v>
      </c>
      <c r="K145" s="7">
        <v>45899</v>
      </c>
      <c r="L145" s="2">
        <v>5.79</v>
      </c>
      <c r="M145" s="5">
        <f t="shared" si="146"/>
        <v>5.79E-2</v>
      </c>
      <c r="N145" s="7">
        <v>45899</v>
      </c>
      <c r="P145" s="7">
        <v>45899</v>
      </c>
      <c r="Q145" s="2">
        <v>4.1100000000000003</v>
      </c>
      <c r="R145" s="5">
        <f t="shared" si="143"/>
        <v>4.1100000000000005E-2</v>
      </c>
      <c r="S145" s="7">
        <v>45899</v>
      </c>
      <c r="T145" s="7"/>
      <c r="U145" s="7">
        <v>45899</v>
      </c>
      <c r="V145" s="8">
        <f t="shared" si="137"/>
        <v>1.6799999999999995E-2</v>
      </c>
      <c r="W145" s="7">
        <v>45899</v>
      </c>
      <c r="Y145" s="7">
        <v>45899</v>
      </c>
      <c r="Z145" s="2">
        <v>5.88</v>
      </c>
      <c r="AA145" s="36">
        <f t="shared" si="138"/>
        <v>5.8799999999999998E-2</v>
      </c>
      <c r="AB145" s="7">
        <v>45899</v>
      </c>
      <c r="AC145" s="7"/>
      <c r="AD145" s="7">
        <v>45899</v>
      </c>
      <c r="AE145" s="2">
        <v>4.2300000000000004</v>
      </c>
      <c r="AF145" s="5">
        <f t="shared" si="139"/>
        <v>4.2300000000000004E-2</v>
      </c>
      <c r="AG145" s="7">
        <v>45899</v>
      </c>
      <c r="AH145" s="7"/>
      <c r="AI145" s="7">
        <v>45899</v>
      </c>
      <c r="AJ145" s="8">
        <f t="shared" si="144"/>
        <v>1.6499999999999994E-2</v>
      </c>
      <c r="AK145" s="7">
        <v>45899</v>
      </c>
      <c r="AN145">
        <v>2.68</v>
      </c>
      <c r="AO145" s="8">
        <f t="shared" si="140"/>
        <v>2.6800000000000001E-2</v>
      </c>
      <c r="AP145" s="17" t="s">
        <v>3823</v>
      </c>
      <c r="AR145">
        <v>0.26</v>
      </c>
      <c r="AS145" s="8">
        <f t="shared" si="141"/>
        <v>2.5999999999999999E-3</v>
      </c>
      <c r="AT145" s="15" t="s">
        <v>3823</v>
      </c>
      <c r="AU145" s="15"/>
      <c r="AV145" s="8">
        <f t="shared" si="142"/>
        <v>2.4199999999999999E-2</v>
      </c>
      <c r="AW145" s="15" t="s">
        <v>3823</v>
      </c>
      <c r="AY145" s="15" t="s">
        <v>3823</v>
      </c>
      <c r="AZ145" s="8">
        <f t="shared" si="136"/>
        <v>5.3E-3</v>
      </c>
      <c r="BA145" s="15" t="s">
        <v>3823</v>
      </c>
      <c r="BB145">
        <v>0.53</v>
      </c>
      <c r="BD145" s="8">
        <f t="shared" si="145"/>
        <v>2.1500000000000002E-2</v>
      </c>
      <c r="BE145" s="15" t="s">
        <v>3823</v>
      </c>
    </row>
    <row r="146" spans="1:114" ht="18">
      <c r="A146" s="67" t="s">
        <v>120</v>
      </c>
      <c r="B146" s="68">
        <f t="shared" si="132"/>
        <v>46065</v>
      </c>
      <c r="C146" s="2">
        <v>5.18</v>
      </c>
      <c r="D146" s="8">
        <f t="shared" si="133"/>
        <v>5.1799999999999999E-2</v>
      </c>
      <c r="F146" s="2">
        <v>3.74</v>
      </c>
      <c r="G146" s="8">
        <f t="shared" si="134"/>
        <v>3.7400000000000003E-2</v>
      </c>
      <c r="I146" s="8">
        <f t="shared" si="135"/>
        <v>1.4399999999999996E-2</v>
      </c>
      <c r="K146" s="7">
        <v>45900</v>
      </c>
      <c r="L146" s="2">
        <v>5.46</v>
      </c>
      <c r="M146" s="5">
        <f t="shared" si="146"/>
        <v>5.4600000000000003E-2</v>
      </c>
      <c r="N146" s="7">
        <v>45900</v>
      </c>
      <c r="P146" s="7">
        <v>45900</v>
      </c>
      <c r="Q146" s="2">
        <v>3.78</v>
      </c>
      <c r="R146" s="5">
        <f t="shared" si="143"/>
        <v>3.78E-2</v>
      </c>
      <c r="S146" s="7">
        <v>45900</v>
      </c>
      <c r="T146" s="7"/>
      <c r="U146" s="7">
        <v>45900</v>
      </c>
      <c r="V146" s="8">
        <f t="shared" si="137"/>
        <v>1.6800000000000002E-2</v>
      </c>
      <c r="W146" s="7">
        <v>45900</v>
      </c>
      <c r="Y146" s="7">
        <v>45900</v>
      </c>
      <c r="Z146" s="2">
        <v>5.5</v>
      </c>
      <c r="AA146" s="36">
        <f t="shared" si="138"/>
        <v>5.5E-2</v>
      </c>
      <c r="AB146" s="7">
        <v>45900</v>
      </c>
      <c r="AC146" s="7"/>
      <c r="AD146" s="7">
        <v>45900</v>
      </c>
      <c r="AE146" s="2">
        <v>3.91</v>
      </c>
      <c r="AF146" s="5">
        <f t="shared" si="139"/>
        <v>3.9100000000000003E-2</v>
      </c>
      <c r="AG146" s="7">
        <v>45900</v>
      </c>
      <c r="AH146" s="7"/>
      <c r="AI146" s="7">
        <v>45900</v>
      </c>
      <c r="AJ146" s="8">
        <f t="shared" si="144"/>
        <v>1.5899999999999997E-2</v>
      </c>
      <c r="AK146" s="7">
        <v>45900</v>
      </c>
      <c r="AN146">
        <v>2.59</v>
      </c>
      <c r="AO146" s="8">
        <f t="shared" si="140"/>
        <v>2.5899999999999999E-2</v>
      </c>
      <c r="AP146" s="17" t="s">
        <v>3824</v>
      </c>
      <c r="AR146">
        <v>0.24</v>
      </c>
      <c r="AS146" s="8">
        <f t="shared" si="141"/>
        <v>2.3999999999999998E-3</v>
      </c>
      <c r="AT146" s="15" t="s">
        <v>3824</v>
      </c>
      <c r="AU146" s="15"/>
      <c r="AV146" s="8">
        <f t="shared" si="142"/>
        <v>2.35E-2</v>
      </c>
      <c r="AW146" s="15" t="s">
        <v>3824</v>
      </c>
      <c r="AY146" s="15" t="s">
        <v>3824</v>
      </c>
      <c r="AZ146" s="8">
        <f t="shared" si="136"/>
        <v>5.1999999999999998E-3</v>
      </c>
      <c r="BA146" s="15" t="s">
        <v>3824</v>
      </c>
      <c r="BB146">
        <v>0.52</v>
      </c>
      <c r="BD146" s="8">
        <f t="shared" si="145"/>
        <v>2.07E-2</v>
      </c>
      <c r="BE146" s="15" t="s">
        <v>3824</v>
      </c>
    </row>
    <row r="147" spans="1:114" ht="18">
      <c r="A147" s="67" t="s">
        <v>122</v>
      </c>
      <c r="B147" s="68">
        <f t="shared" si="132"/>
        <v>46064</v>
      </c>
      <c r="C147" s="2">
        <v>5.58</v>
      </c>
      <c r="D147" s="8">
        <f t="shared" si="133"/>
        <v>5.5800000000000002E-2</v>
      </c>
      <c r="F147" s="2">
        <v>4</v>
      </c>
      <c r="G147" s="8">
        <f t="shared" si="134"/>
        <v>0.04</v>
      </c>
      <c r="I147" s="8">
        <f t="shared" si="135"/>
        <v>1.5800000000000002E-2</v>
      </c>
      <c r="K147" s="7">
        <v>45901</v>
      </c>
      <c r="L147" s="2">
        <v>6</v>
      </c>
      <c r="M147" s="5">
        <f t="shared" si="146"/>
        <v>0.06</v>
      </c>
      <c r="N147" s="7">
        <v>45901</v>
      </c>
      <c r="P147" s="7">
        <v>45901</v>
      </c>
      <c r="Q147" s="2">
        <v>4.25</v>
      </c>
      <c r="R147" s="5">
        <f t="shared" si="143"/>
        <v>4.2500000000000003E-2</v>
      </c>
      <c r="S147" s="7">
        <v>45901</v>
      </c>
      <c r="T147" s="7"/>
      <c r="U147" s="7">
        <v>45901</v>
      </c>
      <c r="V147" s="8">
        <f t="shared" si="137"/>
        <v>1.7499999999999995E-2</v>
      </c>
      <c r="W147" s="7">
        <v>45901</v>
      </c>
      <c r="Y147" s="7">
        <v>45901</v>
      </c>
      <c r="Z147" s="2">
        <v>6.01</v>
      </c>
      <c r="AA147" s="36">
        <f t="shared" si="138"/>
        <v>6.0100000000000001E-2</v>
      </c>
      <c r="AB147" s="7">
        <v>45901</v>
      </c>
      <c r="AC147" s="7"/>
      <c r="AD147" s="7">
        <v>45901</v>
      </c>
      <c r="AE147" s="2">
        <v>4.2699999999999996</v>
      </c>
      <c r="AF147" s="5">
        <f t="shared" si="139"/>
        <v>4.2699999999999995E-2</v>
      </c>
      <c r="AG147" s="7">
        <v>45901</v>
      </c>
      <c r="AH147" s="7"/>
      <c r="AI147" s="7">
        <v>45901</v>
      </c>
      <c r="AJ147" s="8">
        <f t="shared" si="144"/>
        <v>1.7400000000000006E-2</v>
      </c>
      <c r="AK147" s="7">
        <v>45901</v>
      </c>
      <c r="AN147">
        <v>2.5099999999999998</v>
      </c>
      <c r="AO147" s="8">
        <f t="shared" si="140"/>
        <v>2.5099999999999997E-2</v>
      </c>
      <c r="AP147" s="17" t="s">
        <v>3825</v>
      </c>
      <c r="AR147">
        <v>0.24</v>
      </c>
      <c r="AS147" s="8">
        <f t="shared" si="141"/>
        <v>2.3999999999999998E-3</v>
      </c>
      <c r="AT147" s="15" t="s">
        <v>3825</v>
      </c>
      <c r="AU147" s="15"/>
      <c r="AV147" s="8">
        <f t="shared" si="142"/>
        <v>2.2699999999999998E-2</v>
      </c>
      <c r="AW147" s="15" t="s">
        <v>3825</v>
      </c>
      <c r="AY147" s="15" t="s">
        <v>3825</v>
      </c>
      <c r="AZ147" s="8">
        <f t="shared" si="136"/>
        <v>4.5999999999999999E-3</v>
      </c>
      <c r="BA147" s="15" t="s">
        <v>3825</v>
      </c>
      <c r="BB147">
        <v>0.46</v>
      </c>
      <c r="BD147" s="8">
        <f t="shared" si="145"/>
        <v>2.0499999999999997E-2</v>
      </c>
      <c r="BE147" s="15" t="s">
        <v>3825</v>
      </c>
    </row>
    <row r="148" spans="1:114" ht="18">
      <c r="A148" s="67" t="s">
        <v>124</v>
      </c>
      <c r="B148" s="68">
        <f t="shared" si="132"/>
        <v>46063</v>
      </c>
      <c r="C148" s="2">
        <v>6.09</v>
      </c>
      <c r="D148" s="8">
        <f t="shared" si="133"/>
        <v>6.0899999999999996E-2</v>
      </c>
      <c r="F148" s="2">
        <v>4.3600000000000003</v>
      </c>
      <c r="G148" s="8">
        <f t="shared" si="134"/>
        <v>4.36E-2</v>
      </c>
      <c r="I148" s="8">
        <f t="shared" si="135"/>
        <v>1.7299999999999996E-2</v>
      </c>
      <c r="K148" s="7">
        <v>45902</v>
      </c>
      <c r="L148" s="2">
        <v>5.88</v>
      </c>
      <c r="M148" s="5">
        <f t="shared" si="146"/>
        <v>5.8799999999999998E-2</v>
      </c>
      <c r="N148" s="7">
        <v>45902</v>
      </c>
      <c r="P148" s="7">
        <v>45902</v>
      </c>
      <c r="Q148" s="2">
        <v>4.29</v>
      </c>
      <c r="R148" s="5">
        <f t="shared" si="143"/>
        <v>4.2900000000000001E-2</v>
      </c>
      <c r="S148" s="7">
        <v>45902</v>
      </c>
      <c r="T148" s="7"/>
      <c r="U148" s="7">
        <v>45902</v>
      </c>
      <c r="V148" s="8">
        <f t="shared" si="137"/>
        <v>1.5899999999999997E-2</v>
      </c>
      <c r="W148" s="7">
        <v>45902</v>
      </c>
      <c r="Y148" s="7">
        <v>45902</v>
      </c>
      <c r="Z148" s="2">
        <v>5.91</v>
      </c>
      <c r="AA148" s="36">
        <f t="shared" si="138"/>
        <v>5.91E-2</v>
      </c>
      <c r="AB148" s="7">
        <v>45902</v>
      </c>
      <c r="AC148" s="7"/>
      <c r="AD148" s="7">
        <v>45902</v>
      </c>
      <c r="AE148" s="2">
        <v>4.1900000000000004</v>
      </c>
      <c r="AF148" s="5">
        <f t="shared" si="139"/>
        <v>4.1900000000000007E-2</v>
      </c>
      <c r="AG148" s="7">
        <v>45902</v>
      </c>
      <c r="AH148" s="7"/>
      <c r="AI148" s="7">
        <v>45902</v>
      </c>
      <c r="AJ148" s="8">
        <f t="shared" si="144"/>
        <v>1.7199999999999993E-2</v>
      </c>
      <c r="AK148" s="7">
        <v>45902</v>
      </c>
      <c r="AN148">
        <v>2.4500000000000002</v>
      </c>
      <c r="AO148" s="8">
        <f t="shared" si="140"/>
        <v>2.4500000000000001E-2</v>
      </c>
      <c r="AP148" s="17" t="s">
        <v>3826</v>
      </c>
      <c r="AR148">
        <v>0.24</v>
      </c>
      <c r="AS148" s="8">
        <f t="shared" si="141"/>
        <v>2.3999999999999998E-3</v>
      </c>
      <c r="AT148" s="15" t="s">
        <v>3826</v>
      </c>
      <c r="AU148" s="15"/>
      <c r="AV148" s="8">
        <f t="shared" si="142"/>
        <v>2.2100000000000002E-2</v>
      </c>
      <c r="AW148" s="15" t="s">
        <v>3826</v>
      </c>
      <c r="AY148" s="15" t="s">
        <v>3826</v>
      </c>
      <c r="AZ148" s="8">
        <f t="shared" si="136"/>
        <v>4.5999999999999999E-3</v>
      </c>
      <c r="BA148" s="15" t="s">
        <v>3826</v>
      </c>
      <c r="BB148">
        <v>0.46</v>
      </c>
      <c r="BD148" s="8">
        <f t="shared" si="145"/>
        <v>1.9900000000000001E-2</v>
      </c>
      <c r="BE148" s="15" t="s">
        <v>3826</v>
      </c>
    </row>
    <row r="149" spans="1:114" ht="18">
      <c r="A149" s="67" t="s">
        <v>126</v>
      </c>
      <c r="B149" s="68">
        <f t="shared" si="132"/>
        <v>46062</v>
      </c>
      <c r="C149" s="2">
        <v>6.14</v>
      </c>
      <c r="D149" s="8">
        <f t="shared" si="133"/>
        <v>6.1399999999999996E-2</v>
      </c>
      <c r="F149" s="2">
        <v>4.5599999999999996</v>
      </c>
      <c r="G149" s="8">
        <f t="shared" si="134"/>
        <v>4.5599999999999995E-2</v>
      </c>
      <c r="I149" s="8">
        <f t="shared" si="135"/>
        <v>1.5800000000000002E-2</v>
      </c>
      <c r="K149" s="7">
        <v>45903</v>
      </c>
      <c r="L149" s="2">
        <v>6.69</v>
      </c>
      <c r="M149" s="5">
        <f t="shared" si="146"/>
        <v>6.6900000000000001E-2</v>
      </c>
      <c r="N149" s="7">
        <v>45903</v>
      </c>
      <c r="P149" s="7">
        <v>45903</v>
      </c>
      <c r="Q149" s="2">
        <v>5.04</v>
      </c>
      <c r="R149" s="5">
        <f t="shared" si="143"/>
        <v>5.04E-2</v>
      </c>
      <c r="S149" s="7">
        <v>45903</v>
      </c>
      <c r="T149" s="7"/>
      <c r="U149" s="7">
        <v>45903</v>
      </c>
      <c r="V149" s="8">
        <f t="shared" si="137"/>
        <v>1.6500000000000001E-2</v>
      </c>
      <c r="W149" s="7">
        <v>45903</v>
      </c>
      <c r="Y149" s="7">
        <v>45903</v>
      </c>
      <c r="Z149" s="2">
        <v>6.29</v>
      </c>
      <c r="AA149" s="36">
        <f t="shared" si="138"/>
        <v>6.2899999999999998E-2</v>
      </c>
      <c r="AB149" s="7">
        <v>45903</v>
      </c>
      <c r="AC149" s="7"/>
      <c r="AD149" s="7">
        <v>45903</v>
      </c>
      <c r="AE149" s="2">
        <v>4.47</v>
      </c>
      <c r="AF149" s="5">
        <f t="shared" si="139"/>
        <v>4.4699999999999997E-2</v>
      </c>
      <c r="AG149" s="7">
        <v>45903</v>
      </c>
      <c r="AH149" s="7"/>
      <c r="AI149" s="7">
        <v>45903</v>
      </c>
      <c r="AJ149" s="8">
        <f t="shared" si="144"/>
        <v>1.8200000000000001E-2</v>
      </c>
      <c r="AK149" s="7">
        <v>45903</v>
      </c>
      <c r="AN149">
        <v>2.4500000000000002</v>
      </c>
      <c r="AO149" s="8">
        <f t="shared" si="140"/>
        <v>2.4500000000000001E-2</v>
      </c>
      <c r="AP149" s="17" t="s">
        <v>3827</v>
      </c>
      <c r="AR149">
        <v>0.23</v>
      </c>
      <c r="AS149" s="8">
        <f t="shared" si="141"/>
        <v>2.3E-3</v>
      </c>
      <c r="AT149" s="15" t="s">
        <v>3827</v>
      </c>
      <c r="AU149" s="15"/>
      <c r="AV149" s="8">
        <f t="shared" si="142"/>
        <v>2.2200000000000001E-2</v>
      </c>
      <c r="AW149" s="15" t="s">
        <v>3827</v>
      </c>
      <c r="AY149" s="15" t="s">
        <v>3827</v>
      </c>
      <c r="AZ149" s="8">
        <f t="shared" si="136"/>
        <v>4.6999999999999993E-3</v>
      </c>
      <c r="BA149" s="15" t="s">
        <v>3827</v>
      </c>
      <c r="BB149">
        <v>0.47</v>
      </c>
      <c r="BD149" s="8">
        <f t="shared" si="145"/>
        <v>1.9800000000000002E-2</v>
      </c>
      <c r="BE149" s="15" t="s">
        <v>3827</v>
      </c>
    </row>
    <row r="150" spans="1:114" ht="18">
      <c r="A150" s="67" t="s">
        <v>128</v>
      </c>
      <c r="B150" s="68">
        <f t="shared" si="132"/>
        <v>46061</v>
      </c>
      <c r="C150" s="2">
        <v>4.46</v>
      </c>
      <c r="D150" s="8">
        <f t="shared" si="133"/>
        <v>4.4600000000000001E-2</v>
      </c>
      <c r="F150" s="2">
        <v>3.29</v>
      </c>
      <c r="G150" s="8">
        <f t="shared" si="134"/>
        <v>3.2899999999999999E-2</v>
      </c>
      <c r="I150" s="8">
        <f t="shared" si="135"/>
        <v>1.1700000000000002E-2</v>
      </c>
      <c r="K150" s="7">
        <v>45904</v>
      </c>
      <c r="L150" s="2">
        <v>6.68</v>
      </c>
      <c r="M150" s="5">
        <f t="shared" si="146"/>
        <v>6.6799999999999998E-2</v>
      </c>
      <c r="N150" s="7">
        <v>45904</v>
      </c>
      <c r="P150" s="7">
        <v>45904</v>
      </c>
      <c r="Q150" s="2">
        <v>5.32</v>
      </c>
      <c r="R150" s="5">
        <f t="shared" si="143"/>
        <v>5.3200000000000004E-2</v>
      </c>
      <c r="S150" s="7">
        <v>45904</v>
      </c>
      <c r="T150" s="7"/>
      <c r="U150" s="7">
        <v>45904</v>
      </c>
      <c r="V150" s="8">
        <f t="shared" si="137"/>
        <v>1.3599999999999994E-2</v>
      </c>
      <c r="W150" s="7">
        <v>45904</v>
      </c>
      <c r="Y150" s="7">
        <v>45904</v>
      </c>
      <c r="Z150" s="2">
        <v>5.39</v>
      </c>
      <c r="AA150" s="36">
        <f t="shared" si="138"/>
        <v>5.3899999999999997E-2</v>
      </c>
      <c r="AB150" s="7">
        <v>45904</v>
      </c>
      <c r="AC150" s="7"/>
      <c r="AD150" s="7">
        <v>45904</v>
      </c>
      <c r="AE150" s="2">
        <v>3.86</v>
      </c>
      <c r="AF150" s="5">
        <f t="shared" si="139"/>
        <v>3.8599999999999995E-2</v>
      </c>
      <c r="AG150" s="7">
        <v>45904</v>
      </c>
      <c r="AH150" s="7"/>
      <c r="AI150" s="7">
        <v>45904</v>
      </c>
      <c r="AJ150" s="8">
        <f t="shared" si="144"/>
        <v>1.5300000000000001E-2</v>
      </c>
      <c r="AK150" s="7">
        <v>45904</v>
      </c>
      <c r="AN150">
        <v>2.38</v>
      </c>
      <c r="AO150" s="8">
        <f t="shared" si="140"/>
        <v>2.3799999999999998E-2</v>
      </c>
      <c r="AP150" s="17" t="s">
        <v>3828</v>
      </c>
      <c r="AR150">
        <v>0.22</v>
      </c>
      <c r="AS150" s="8">
        <f t="shared" si="141"/>
        <v>2.2000000000000001E-3</v>
      </c>
      <c r="AT150" s="15" t="s">
        <v>3828</v>
      </c>
      <c r="AU150" s="15"/>
      <c r="AV150" s="8">
        <f t="shared" si="142"/>
        <v>2.1599999999999998E-2</v>
      </c>
      <c r="AW150" s="15" t="s">
        <v>3828</v>
      </c>
      <c r="AY150" s="15" t="s">
        <v>3828</v>
      </c>
      <c r="AZ150" s="8">
        <f t="shared" si="136"/>
        <v>3.8E-3</v>
      </c>
      <c r="BA150" s="15" t="s">
        <v>3828</v>
      </c>
      <c r="BB150">
        <v>0.38</v>
      </c>
      <c r="BD150" s="8">
        <f t="shared" si="145"/>
        <v>1.9999999999999997E-2</v>
      </c>
      <c r="BE150" s="15" t="s">
        <v>3828</v>
      </c>
    </row>
    <row r="151" spans="1:114" ht="18">
      <c r="A151" s="67" t="s">
        <v>130</v>
      </c>
      <c r="B151" s="68">
        <f t="shared" ref="B151:B214" si="147">DATEVALUE(LEFT(A151,10))</f>
        <v>46060</v>
      </c>
      <c r="C151" s="2">
        <v>6.26</v>
      </c>
      <c r="D151" s="8">
        <f t="shared" ref="D151:D214" si="148">C151/100</f>
        <v>6.2600000000000003E-2</v>
      </c>
      <c r="F151" s="2">
        <v>4.66</v>
      </c>
      <c r="G151" s="8">
        <f t="shared" ref="G151:G214" si="149">F151/100</f>
        <v>4.6600000000000003E-2</v>
      </c>
      <c r="I151" s="8">
        <f t="shared" si="135"/>
        <v>1.6E-2</v>
      </c>
      <c r="K151" s="7">
        <v>45905</v>
      </c>
      <c r="L151" s="2">
        <v>6.16</v>
      </c>
      <c r="M151" s="5">
        <f t="shared" si="146"/>
        <v>6.1600000000000002E-2</v>
      </c>
      <c r="N151" s="7">
        <v>45905</v>
      </c>
      <c r="P151" s="7">
        <v>45905</v>
      </c>
      <c r="Q151" s="2">
        <v>4.6500000000000004</v>
      </c>
      <c r="R151" s="5">
        <f t="shared" si="143"/>
        <v>4.6500000000000007E-2</v>
      </c>
      <c r="S151" s="7">
        <v>45905</v>
      </c>
      <c r="T151" s="7"/>
      <c r="U151" s="7">
        <v>45905</v>
      </c>
      <c r="V151" s="8">
        <f t="shared" si="137"/>
        <v>1.5099999999999995E-2</v>
      </c>
      <c r="W151" s="7">
        <v>45905</v>
      </c>
      <c r="Y151" s="7">
        <v>45905</v>
      </c>
      <c r="Z151" s="2">
        <v>5.8</v>
      </c>
      <c r="AA151" s="36">
        <f t="shared" si="138"/>
        <v>5.7999999999999996E-2</v>
      </c>
      <c r="AB151" s="7">
        <v>45905</v>
      </c>
      <c r="AC151" s="7"/>
      <c r="AD151" s="7">
        <v>45905</v>
      </c>
      <c r="AE151" s="2">
        <v>4.22</v>
      </c>
      <c r="AF151" s="5">
        <f t="shared" si="139"/>
        <v>4.2199999999999994E-2</v>
      </c>
      <c r="AG151" s="7">
        <v>45905</v>
      </c>
      <c r="AH151" s="7"/>
      <c r="AI151" s="7">
        <v>45905</v>
      </c>
      <c r="AJ151" s="8">
        <f t="shared" si="144"/>
        <v>1.5800000000000002E-2</v>
      </c>
      <c r="AK151" s="7">
        <v>45905</v>
      </c>
      <c r="AN151">
        <v>2.37</v>
      </c>
      <c r="AO151" s="8">
        <f t="shared" si="140"/>
        <v>2.3700000000000002E-2</v>
      </c>
      <c r="AP151" s="17" t="s">
        <v>3829</v>
      </c>
      <c r="AR151">
        <v>0.22</v>
      </c>
      <c r="AS151" s="8">
        <f t="shared" si="141"/>
        <v>2.2000000000000001E-3</v>
      </c>
      <c r="AT151" s="15" t="s">
        <v>3829</v>
      </c>
      <c r="AU151" s="15"/>
      <c r="AV151" s="8">
        <f t="shared" si="142"/>
        <v>2.1500000000000002E-2</v>
      </c>
      <c r="AW151" s="15" t="s">
        <v>3829</v>
      </c>
      <c r="AY151" s="15" t="s">
        <v>3829</v>
      </c>
      <c r="AZ151" s="8">
        <f t="shared" si="136"/>
        <v>3.4999999999999996E-3</v>
      </c>
      <c r="BA151" s="15" t="s">
        <v>3829</v>
      </c>
      <c r="BB151">
        <v>0.35</v>
      </c>
      <c r="BD151" s="8">
        <f t="shared" si="145"/>
        <v>2.0200000000000003E-2</v>
      </c>
      <c r="BE151" s="15" t="s">
        <v>3829</v>
      </c>
    </row>
    <row r="152" spans="1:114" ht="18">
      <c r="A152" s="67" t="s">
        <v>132</v>
      </c>
      <c r="B152" s="68">
        <f t="shared" si="147"/>
        <v>46059</v>
      </c>
      <c r="C152" s="2">
        <v>7.02</v>
      </c>
      <c r="D152" s="8">
        <f t="shared" si="148"/>
        <v>7.0199999999999999E-2</v>
      </c>
      <c r="F152" s="2">
        <v>5.41</v>
      </c>
      <c r="G152" s="8">
        <f t="shared" si="149"/>
        <v>5.4100000000000002E-2</v>
      </c>
      <c r="I152" s="8">
        <f t="shared" ref="I152:I215" si="150">D152-G152</f>
        <v>1.6099999999999996E-2</v>
      </c>
      <c r="K152" s="7">
        <v>45906</v>
      </c>
      <c r="L152" s="2">
        <v>5.9</v>
      </c>
      <c r="M152" s="5">
        <f t="shared" si="146"/>
        <v>5.9000000000000004E-2</v>
      </c>
      <c r="N152" s="7">
        <v>45906</v>
      </c>
      <c r="P152" s="7">
        <v>45906</v>
      </c>
      <c r="Q152" s="2">
        <v>4.4800000000000004</v>
      </c>
      <c r="R152" s="5">
        <f t="shared" si="143"/>
        <v>4.4800000000000006E-2</v>
      </c>
      <c r="S152" s="7">
        <v>45906</v>
      </c>
      <c r="T152" s="7"/>
      <c r="U152" s="7">
        <v>45906</v>
      </c>
      <c r="V152" s="8">
        <f t="shared" si="137"/>
        <v>1.4199999999999997E-2</v>
      </c>
      <c r="W152" s="7">
        <v>45906</v>
      </c>
      <c r="Y152" s="7">
        <v>45906</v>
      </c>
      <c r="Z152" s="2">
        <v>6.08</v>
      </c>
      <c r="AA152" s="36">
        <f t="shared" si="138"/>
        <v>6.08E-2</v>
      </c>
      <c r="AB152" s="7">
        <v>45906</v>
      </c>
      <c r="AC152" s="7"/>
      <c r="AD152" s="7">
        <v>45906</v>
      </c>
      <c r="AE152" s="2">
        <v>4.5</v>
      </c>
      <c r="AF152" s="5">
        <f t="shared" si="139"/>
        <v>4.4999999999999998E-2</v>
      </c>
      <c r="AG152" s="7">
        <v>45906</v>
      </c>
      <c r="AH152" s="7"/>
      <c r="AI152" s="7">
        <v>45906</v>
      </c>
      <c r="AJ152" s="8">
        <f t="shared" si="144"/>
        <v>1.5800000000000002E-2</v>
      </c>
      <c r="AK152" s="7">
        <v>45906</v>
      </c>
      <c r="AN152">
        <v>2.35</v>
      </c>
      <c r="AO152" s="8">
        <f t="shared" si="140"/>
        <v>2.35E-2</v>
      </c>
      <c r="AP152" s="17" t="s">
        <v>3830</v>
      </c>
      <c r="AR152">
        <v>0.19</v>
      </c>
      <c r="AS152" s="8">
        <f t="shared" si="141"/>
        <v>1.9E-3</v>
      </c>
      <c r="AT152" s="15" t="s">
        <v>3830</v>
      </c>
      <c r="AU152" s="15"/>
      <c r="AV152" s="8">
        <f t="shared" si="142"/>
        <v>2.1600000000000001E-2</v>
      </c>
      <c r="AW152" s="15" t="s">
        <v>3830</v>
      </c>
      <c r="AY152" s="15" t="s">
        <v>3830</v>
      </c>
      <c r="AZ152" s="8">
        <f t="shared" si="136"/>
        <v>3.2000000000000002E-3</v>
      </c>
      <c r="BA152" s="15" t="s">
        <v>3830</v>
      </c>
      <c r="BB152">
        <v>0.32</v>
      </c>
      <c r="BD152" s="8">
        <f t="shared" si="145"/>
        <v>2.0299999999999999E-2</v>
      </c>
      <c r="BE152" s="15" t="s">
        <v>3830</v>
      </c>
    </row>
    <row r="153" spans="1:114" ht="18">
      <c r="A153" s="67" t="s">
        <v>134</v>
      </c>
      <c r="B153" s="68">
        <f t="shared" si="147"/>
        <v>46058</v>
      </c>
      <c r="C153" s="2">
        <v>7.68</v>
      </c>
      <c r="D153" s="8">
        <f t="shared" si="148"/>
        <v>7.6799999999999993E-2</v>
      </c>
      <c r="F153" s="2">
        <v>6.17</v>
      </c>
      <c r="G153" s="8">
        <f t="shared" si="149"/>
        <v>6.1699999999999998E-2</v>
      </c>
      <c r="I153" s="8">
        <f t="shared" si="150"/>
        <v>1.5099999999999995E-2</v>
      </c>
      <c r="K153" s="7">
        <v>45907</v>
      </c>
      <c r="L153" s="2">
        <v>6.45</v>
      </c>
      <c r="M153" s="5">
        <f t="shared" si="146"/>
        <v>6.4500000000000002E-2</v>
      </c>
      <c r="N153" s="7">
        <v>45907</v>
      </c>
      <c r="P153" s="7">
        <v>45907</v>
      </c>
      <c r="Q153" s="2">
        <v>4.91</v>
      </c>
      <c r="R153" s="5">
        <f t="shared" si="143"/>
        <v>4.9100000000000005E-2</v>
      </c>
      <c r="S153" s="7">
        <v>45907</v>
      </c>
      <c r="T153" s="7"/>
      <c r="U153" s="7">
        <v>45907</v>
      </c>
      <c r="V153" s="8">
        <f t="shared" si="137"/>
        <v>1.5399999999999997E-2</v>
      </c>
      <c r="W153" s="7">
        <v>45907</v>
      </c>
      <c r="Y153" s="7">
        <v>45907</v>
      </c>
      <c r="Z153" s="2">
        <v>6.01</v>
      </c>
      <c r="AA153" s="36">
        <f t="shared" si="138"/>
        <v>6.0100000000000001E-2</v>
      </c>
      <c r="AB153" s="7">
        <v>45907</v>
      </c>
      <c r="AC153" s="7"/>
      <c r="AD153" s="7">
        <v>45907</v>
      </c>
      <c r="AE153" s="2">
        <v>4.43</v>
      </c>
      <c r="AF153" s="5">
        <f t="shared" si="139"/>
        <v>4.4299999999999999E-2</v>
      </c>
      <c r="AG153" s="7">
        <v>45907</v>
      </c>
      <c r="AH153" s="7"/>
      <c r="AI153" s="7">
        <v>45907</v>
      </c>
      <c r="AJ153" s="8">
        <f t="shared" si="144"/>
        <v>1.5800000000000002E-2</v>
      </c>
      <c r="AK153" s="7">
        <v>45907</v>
      </c>
      <c r="AN153">
        <v>2.27</v>
      </c>
      <c r="AO153" s="8">
        <f t="shared" si="140"/>
        <v>2.2700000000000001E-2</v>
      </c>
      <c r="AP153" s="17" t="s">
        <v>3831</v>
      </c>
      <c r="AR153">
        <v>0.19</v>
      </c>
      <c r="AS153" s="8">
        <f t="shared" si="141"/>
        <v>1.9E-3</v>
      </c>
      <c r="AT153" s="15" t="s">
        <v>3831</v>
      </c>
      <c r="AU153" s="15"/>
      <c r="AV153" s="8">
        <f t="shared" si="142"/>
        <v>2.0800000000000003E-2</v>
      </c>
      <c r="AW153" s="15" t="s">
        <v>3831</v>
      </c>
      <c r="AY153" s="15" t="s">
        <v>3831</v>
      </c>
      <c r="AZ153" s="8">
        <f t="shared" si="136"/>
        <v>3.2000000000000002E-3</v>
      </c>
      <c r="BA153" s="15" t="s">
        <v>3831</v>
      </c>
      <c r="BB153">
        <v>0.32</v>
      </c>
      <c r="BD153" s="8">
        <f t="shared" si="145"/>
        <v>1.95E-2</v>
      </c>
      <c r="BE153" s="15" t="s">
        <v>3831</v>
      </c>
    </row>
    <row r="154" spans="1:114" ht="18">
      <c r="A154" s="67" t="s">
        <v>136</v>
      </c>
      <c r="B154" s="68">
        <f t="shared" si="147"/>
        <v>46057</v>
      </c>
      <c r="C154" s="2">
        <v>6.12</v>
      </c>
      <c r="D154" s="8">
        <f t="shared" si="148"/>
        <v>6.1200000000000004E-2</v>
      </c>
      <c r="F154" s="2">
        <v>4.91</v>
      </c>
      <c r="G154" s="8">
        <f t="shared" si="149"/>
        <v>4.9100000000000005E-2</v>
      </c>
      <c r="I154" s="8">
        <f t="shared" si="150"/>
        <v>1.21E-2</v>
      </c>
      <c r="K154" s="7">
        <v>45908</v>
      </c>
      <c r="L154" s="2">
        <v>5.98</v>
      </c>
      <c r="M154" s="5">
        <f t="shared" si="146"/>
        <v>5.9800000000000006E-2</v>
      </c>
      <c r="N154" s="7">
        <v>45908</v>
      </c>
      <c r="P154" s="7">
        <v>45908</v>
      </c>
      <c r="Q154" s="2">
        <v>4.49</v>
      </c>
      <c r="R154" s="5">
        <f t="shared" si="143"/>
        <v>4.4900000000000002E-2</v>
      </c>
      <c r="S154" s="7">
        <v>45908</v>
      </c>
      <c r="T154" s="7"/>
      <c r="U154" s="7">
        <v>45908</v>
      </c>
      <c r="V154" s="8">
        <f t="shared" si="137"/>
        <v>1.4900000000000004E-2</v>
      </c>
      <c r="W154" s="7">
        <v>45908</v>
      </c>
      <c r="Y154" s="7">
        <v>45908</v>
      </c>
      <c r="Z154" s="2">
        <v>5.96</v>
      </c>
      <c r="AA154" s="36">
        <f t="shared" si="138"/>
        <v>5.96E-2</v>
      </c>
      <c r="AB154" s="7">
        <v>45908</v>
      </c>
      <c r="AC154" s="7"/>
      <c r="AD154" s="7">
        <v>45908</v>
      </c>
      <c r="AE154" s="2">
        <v>4.38</v>
      </c>
      <c r="AF154" s="5">
        <f t="shared" si="139"/>
        <v>4.3799999999999999E-2</v>
      </c>
      <c r="AG154" s="7">
        <v>45908</v>
      </c>
      <c r="AH154" s="7"/>
      <c r="AI154" s="7">
        <v>45908</v>
      </c>
      <c r="AJ154" s="8">
        <f t="shared" si="144"/>
        <v>1.5800000000000002E-2</v>
      </c>
      <c r="AK154" s="7">
        <v>45908</v>
      </c>
      <c r="AN154">
        <v>2.25</v>
      </c>
      <c r="AO154" s="8">
        <f t="shared" si="140"/>
        <v>2.2499999999999999E-2</v>
      </c>
      <c r="AP154" s="17" t="s">
        <v>3832</v>
      </c>
      <c r="AR154">
        <v>0.19</v>
      </c>
      <c r="AS154" s="8">
        <f t="shared" si="141"/>
        <v>1.9E-3</v>
      </c>
      <c r="AT154" s="15" t="s">
        <v>3832</v>
      </c>
      <c r="AU154" s="15"/>
      <c r="AV154" s="8">
        <f t="shared" si="142"/>
        <v>2.06E-2</v>
      </c>
      <c r="AW154" s="15" t="s">
        <v>3832</v>
      </c>
      <c r="AY154" s="15" t="s">
        <v>3832</v>
      </c>
      <c r="AZ154" s="8">
        <f t="shared" si="136"/>
        <v>3.4000000000000002E-3</v>
      </c>
      <c r="BA154" s="15" t="s">
        <v>3832</v>
      </c>
      <c r="BB154">
        <v>0.34</v>
      </c>
      <c r="BD154" s="8">
        <f t="shared" si="145"/>
        <v>1.9099999999999999E-2</v>
      </c>
      <c r="BE154" s="15" t="s">
        <v>3832</v>
      </c>
    </row>
    <row r="155" spans="1:114" ht="18">
      <c r="A155" s="67" t="s">
        <v>138</v>
      </c>
      <c r="B155" s="68">
        <f t="shared" si="147"/>
        <v>46056</v>
      </c>
      <c r="C155" s="2">
        <v>5.84</v>
      </c>
      <c r="D155" s="8">
        <f t="shared" si="148"/>
        <v>5.8400000000000001E-2</v>
      </c>
      <c r="F155" s="2">
        <v>4.4800000000000004</v>
      </c>
      <c r="G155" s="8">
        <f t="shared" si="149"/>
        <v>4.4800000000000006E-2</v>
      </c>
      <c r="I155" s="8">
        <f t="shared" si="150"/>
        <v>1.3599999999999994E-2</v>
      </c>
      <c r="K155" s="7">
        <v>45909</v>
      </c>
      <c r="L155" s="2">
        <v>5.71</v>
      </c>
      <c r="M155" s="5">
        <f t="shared" si="146"/>
        <v>5.7099999999999998E-2</v>
      </c>
      <c r="N155" s="7">
        <v>45909</v>
      </c>
      <c r="P155" s="7">
        <v>45909</v>
      </c>
      <c r="Q155" s="2">
        <v>3.98</v>
      </c>
      <c r="R155" s="5">
        <f t="shared" si="143"/>
        <v>3.9800000000000002E-2</v>
      </c>
      <c r="S155" s="7">
        <v>45909</v>
      </c>
      <c r="T155" s="7"/>
      <c r="U155" s="7">
        <v>45909</v>
      </c>
      <c r="V155" s="8">
        <f t="shared" si="137"/>
        <v>1.7299999999999996E-2</v>
      </c>
      <c r="W155" s="7">
        <v>45909</v>
      </c>
      <c r="Y155" s="7">
        <v>45909</v>
      </c>
      <c r="Z155" s="2">
        <v>5.82</v>
      </c>
      <c r="AA155" s="36">
        <f t="shared" si="138"/>
        <v>5.8200000000000002E-2</v>
      </c>
      <c r="AB155" s="7">
        <v>45909</v>
      </c>
      <c r="AC155" s="7"/>
      <c r="AD155" s="7">
        <v>45909</v>
      </c>
      <c r="AE155" s="2">
        <v>4.29</v>
      </c>
      <c r="AF155" s="5">
        <f t="shared" si="139"/>
        <v>4.2900000000000001E-2</v>
      </c>
      <c r="AG155" s="7">
        <v>45909</v>
      </c>
      <c r="AH155" s="7"/>
      <c r="AI155" s="7">
        <v>45909</v>
      </c>
      <c r="AJ155" s="8">
        <f t="shared" si="144"/>
        <v>1.5300000000000001E-2</v>
      </c>
      <c r="AK155" s="7">
        <v>45909</v>
      </c>
      <c r="AN155">
        <v>2.1800000000000002</v>
      </c>
      <c r="AO155" s="8">
        <f t="shared" si="140"/>
        <v>2.18E-2</v>
      </c>
      <c r="AP155" s="17" t="s">
        <v>3833</v>
      </c>
      <c r="AR155">
        <v>0.18</v>
      </c>
      <c r="AS155" s="8">
        <f t="shared" si="141"/>
        <v>1.8E-3</v>
      </c>
      <c r="AT155" s="15" t="s">
        <v>3833</v>
      </c>
      <c r="AU155" s="15"/>
      <c r="AV155" s="8">
        <f t="shared" si="142"/>
        <v>0.02</v>
      </c>
      <c r="AW155" s="15" t="s">
        <v>3833</v>
      </c>
      <c r="AY155" s="15" t="s">
        <v>3833</v>
      </c>
      <c r="AZ155" s="8">
        <f t="shared" si="136"/>
        <v>3.4999999999999996E-3</v>
      </c>
      <c r="BA155" s="15" t="s">
        <v>3833</v>
      </c>
      <c r="BB155">
        <v>0.35</v>
      </c>
      <c r="BD155" s="8">
        <f t="shared" si="145"/>
        <v>1.83E-2</v>
      </c>
      <c r="BE155" s="15" t="s">
        <v>3833</v>
      </c>
    </row>
    <row r="156" spans="1:114" ht="18">
      <c r="A156" s="67" t="s">
        <v>140</v>
      </c>
      <c r="B156" s="68">
        <f t="shared" si="147"/>
        <v>46055</v>
      </c>
      <c r="C156" s="2">
        <v>5.73</v>
      </c>
      <c r="D156" s="8">
        <f t="shared" si="148"/>
        <v>5.7300000000000004E-2</v>
      </c>
      <c r="F156" s="2">
        <v>3.96</v>
      </c>
      <c r="G156" s="8">
        <f t="shared" si="149"/>
        <v>3.9599999999999996E-2</v>
      </c>
      <c r="I156" s="8">
        <f t="shared" si="150"/>
        <v>1.7700000000000007E-2</v>
      </c>
      <c r="K156" s="7">
        <v>45910</v>
      </c>
      <c r="L156" s="2">
        <v>5.7</v>
      </c>
      <c r="M156" s="5">
        <f t="shared" si="146"/>
        <v>5.7000000000000002E-2</v>
      </c>
      <c r="N156" s="7">
        <v>45910</v>
      </c>
      <c r="P156" s="7">
        <v>45910</v>
      </c>
      <c r="Q156" s="2">
        <v>4.0199999999999996</v>
      </c>
      <c r="R156" s="5">
        <f t="shared" si="143"/>
        <v>4.0199999999999993E-2</v>
      </c>
      <c r="S156" s="7">
        <v>45910</v>
      </c>
      <c r="T156" s="7"/>
      <c r="U156" s="7">
        <v>45910</v>
      </c>
      <c r="V156" s="8">
        <f t="shared" si="137"/>
        <v>1.6800000000000009E-2</v>
      </c>
      <c r="W156" s="7">
        <v>45910</v>
      </c>
      <c r="Y156" s="7">
        <v>45910</v>
      </c>
      <c r="Z156" s="2">
        <v>6.34</v>
      </c>
      <c r="AA156" s="36">
        <f t="shared" si="138"/>
        <v>6.3399999999999998E-2</v>
      </c>
      <c r="AB156" s="7">
        <v>45910</v>
      </c>
      <c r="AC156" s="7"/>
      <c r="AD156" s="7">
        <v>45910</v>
      </c>
      <c r="AE156" s="2">
        <v>4.7300000000000004</v>
      </c>
      <c r="AF156" s="5">
        <f t="shared" si="139"/>
        <v>4.7300000000000002E-2</v>
      </c>
      <c r="AG156" s="7">
        <v>45910</v>
      </c>
      <c r="AH156" s="7"/>
      <c r="AI156" s="7">
        <v>45910</v>
      </c>
      <c r="AJ156" s="8">
        <f t="shared" si="144"/>
        <v>1.6099999999999996E-2</v>
      </c>
      <c r="AK156" s="7">
        <v>45910</v>
      </c>
      <c r="AN156">
        <v>2.16</v>
      </c>
      <c r="AO156" s="8">
        <f t="shared" si="140"/>
        <v>2.1600000000000001E-2</v>
      </c>
      <c r="AP156" s="17" t="s">
        <v>3834</v>
      </c>
      <c r="AR156">
        <v>0.18</v>
      </c>
      <c r="AS156" s="8">
        <f t="shared" si="141"/>
        <v>1.8E-3</v>
      </c>
      <c r="AT156" s="15" t="s">
        <v>3834</v>
      </c>
      <c r="AU156" s="15"/>
      <c r="AV156" s="8">
        <f t="shared" si="142"/>
        <v>1.9800000000000002E-2</v>
      </c>
      <c r="AW156" s="15" t="s">
        <v>3834</v>
      </c>
      <c r="AY156" s="15" t="s">
        <v>3834</v>
      </c>
      <c r="AZ156" s="8">
        <f t="shared" si="136"/>
        <v>2.5000000000000001E-3</v>
      </c>
      <c r="BA156" s="15" t="s">
        <v>3834</v>
      </c>
      <c r="BB156">
        <v>0.25</v>
      </c>
      <c r="BD156" s="8">
        <f t="shared" si="145"/>
        <v>1.9100000000000002E-2</v>
      </c>
      <c r="BE156" s="15" t="s">
        <v>3834</v>
      </c>
    </row>
    <row r="157" spans="1:114" ht="18">
      <c r="A157" s="67" t="s">
        <v>142</v>
      </c>
      <c r="B157" s="68">
        <f t="shared" si="147"/>
        <v>46054</v>
      </c>
      <c r="C157" s="2">
        <v>5.14</v>
      </c>
      <c r="D157" s="8">
        <f t="shared" si="148"/>
        <v>5.1399999999999994E-2</v>
      </c>
      <c r="F157" s="2">
        <v>3.57</v>
      </c>
      <c r="G157" s="8">
        <f t="shared" si="149"/>
        <v>3.5699999999999996E-2</v>
      </c>
      <c r="I157" s="8">
        <f t="shared" si="150"/>
        <v>1.5699999999999999E-2</v>
      </c>
      <c r="K157" s="7">
        <v>45911</v>
      </c>
      <c r="L157" s="2">
        <v>6.06</v>
      </c>
      <c r="M157" s="5">
        <f t="shared" si="146"/>
        <v>6.0599999999999994E-2</v>
      </c>
      <c r="N157" s="7">
        <v>45911</v>
      </c>
      <c r="P157" s="7">
        <v>45911</v>
      </c>
      <c r="Q157" s="2">
        <v>4.41</v>
      </c>
      <c r="R157" s="5">
        <f t="shared" si="143"/>
        <v>4.41E-2</v>
      </c>
      <c r="S157" s="7">
        <v>45911</v>
      </c>
      <c r="T157" s="7"/>
      <c r="U157" s="7">
        <v>45911</v>
      </c>
      <c r="V157" s="8">
        <f t="shared" si="137"/>
        <v>1.6499999999999994E-2</v>
      </c>
      <c r="W157" s="7">
        <v>45911</v>
      </c>
      <c r="Y157" s="7">
        <v>45911</v>
      </c>
      <c r="Z157" s="2">
        <v>5.91</v>
      </c>
      <c r="AA157" s="36">
        <f t="shared" si="138"/>
        <v>5.91E-2</v>
      </c>
      <c r="AB157" s="7">
        <v>45911</v>
      </c>
      <c r="AC157" s="7"/>
      <c r="AD157" s="7">
        <v>45911</v>
      </c>
      <c r="AE157" s="2">
        <v>4.53</v>
      </c>
      <c r="AF157" s="5">
        <f t="shared" si="139"/>
        <v>4.53E-2</v>
      </c>
      <c r="AG157" s="7">
        <v>45911</v>
      </c>
      <c r="AH157" s="7"/>
      <c r="AI157" s="7">
        <v>45911</v>
      </c>
      <c r="AJ157" s="8">
        <f t="shared" si="144"/>
        <v>1.38E-2</v>
      </c>
      <c r="AK157" s="7">
        <v>45911</v>
      </c>
      <c r="AN157">
        <v>2.23</v>
      </c>
      <c r="AO157" s="8">
        <f t="shared" si="140"/>
        <v>2.23E-2</v>
      </c>
      <c r="AP157" s="17" t="s">
        <v>3835</v>
      </c>
      <c r="AR157">
        <v>0.17</v>
      </c>
      <c r="AS157" s="8">
        <f t="shared" si="141"/>
        <v>1.7000000000000001E-3</v>
      </c>
      <c r="AT157" s="15" t="s">
        <v>3835</v>
      </c>
      <c r="AU157" s="15"/>
      <c r="AV157" s="8">
        <f t="shared" si="142"/>
        <v>2.06E-2</v>
      </c>
      <c r="AW157" s="15" t="s">
        <v>3835</v>
      </c>
      <c r="AY157" s="15" t="s">
        <v>3835</v>
      </c>
      <c r="AZ157" s="8">
        <f t="shared" si="136"/>
        <v>2.8000000000000004E-3</v>
      </c>
      <c r="BA157" s="15" t="s">
        <v>3835</v>
      </c>
      <c r="BB157">
        <v>0.28000000000000003</v>
      </c>
      <c r="BD157" s="8">
        <f t="shared" si="145"/>
        <v>1.95E-2</v>
      </c>
      <c r="BE157" s="15" t="s">
        <v>3835</v>
      </c>
    </row>
    <row r="158" spans="1:114" ht="18">
      <c r="A158" s="67" t="s">
        <v>144</v>
      </c>
      <c r="B158" s="68">
        <f t="shared" si="147"/>
        <v>46053</v>
      </c>
      <c r="C158" s="2">
        <v>5.57</v>
      </c>
      <c r="D158" s="8">
        <f t="shared" si="148"/>
        <v>5.57E-2</v>
      </c>
      <c r="F158" s="2">
        <v>3.85</v>
      </c>
      <c r="G158" s="8">
        <f t="shared" si="149"/>
        <v>3.85E-2</v>
      </c>
      <c r="I158" s="8">
        <f t="shared" si="150"/>
        <v>1.72E-2</v>
      </c>
      <c r="K158" s="7">
        <v>45912</v>
      </c>
      <c r="L158" s="2">
        <v>5.8</v>
      </c>
      <c r="M158" s="5">
        <f t="shared" si="146"/>
        <v>5.7999999999999996E-2</v>
      </c>
      <c r="N158" s="7">
        <v>45912</v>
      </c>
      <c r="P158" s="7">
        <v>45912</v>
      </c>
      <c r="Q158" s="2">
        <v>4.29</v>
      </c>
      <c r="R158" s="5">
        <f t="shared" si="143"/>
        <v>4.2900000000000001E-2</v>
      </c>
      <c r="S158" s="7">
        <v>45912</v>
      </c>
      <c r="T158" s="7"/>
      <c r="U158" s="7">
        <v>45912</v>
      </c>
      <c r="V158" s="8">
        <f t="shared" si="137"/>
        <v>1.5099999999999995E-2</v>
      </c>
      <c r="W158" s="7">
        <v>45912</v>
      </c>
      <c r="Y158" s="7">
        <v>45912</v>
      </c>
      <c r="Z158" s="2">
        <v>6.62</v>
      </c>
      <c r="AA158" s="36">
        <f t="shared" si="138"/>
        <v>6.6199999999999995E-2</v>
      </c>
      <c r="AB158" s="7">
        <v>45912</v>
      </c>
      <c r="AC158" s="7"/>
      <c r="AD158" s="7">
        <v>45912</v>
      </c>
      <c r="AE158" s="2">
        <v>5.19</v>
      </c>
      <c r="AF158" s="5">
        <f t="shared" si="139"/>
        <v>5.1900000000000002E-2</v>
      </c>
      <c r="AG158" s="7">
        <v>45912</v>
      </c>
      <c r="AH158" s="7"/>
      <c r="AI158" s="7">
        <v>45912</v>
      </c>
      <c r="AJ158" s="8">
        <f t="shared" si="144"/>
        <v>1.4299999999999993E-2</v>
      </c>
      <c r="AK158" s="7">
        <v>45912</v>
      </c>
      <c r="AN158">
        <v>2.16</v>
      </c>
      <c r="AO158" s="8">
        <f t="shared" si="140"/>
        <v>2.1600000000000001E-2</v>
      </c>
      <c r="AP158" s="17" t="s">
        <v>3836</v>
      </c>
      <c r="AR158">
        <v>0.17</v>
      </c>
      <c r="AS158" s="8">
        <f t="shared" si="141"/>
        <v>1.7000000000000001E-3</v>
      </c>
      <c r="AT158" s="15" t="s">
        <v>3836</v>
      </c>
      <c r="AU158" s="15"/>
      <c r="AV158" s="8">
        <f t="shared" si="142"/>
        <v>1.9900000000000001E-2</v>
      </c>
      <c r="AW158" s="15" t="s">
        <v>3836</v>
      </c>
      <c r="AY158" s="15" t="s">
        <v>3836</v>
      </c>
      <c r="AZ158" s="8">
        <f t="shared" si="136"/>
        <v>2.8999999999999998E-3</v>
      </c>
      <c r="BA158" s="15" t="s">
        <v>3836</v>
      </c>
      <c r="BB158">
        <v>0.28999999999999998</v>
      </c>
      <c r="BD158" s="8">
        <f t="shared" si="145"/>
        <v>1.8700000000000001E-2</v>
      </c>
      <c r="BE158" s="15" t="s">
        <v>3836</v>
      </c>
    </row>
    <row r="159" spans="1:114" ht="18">
      <c r="A159" s="67" t="s">
        <v>146</v>
      </c>
      <c r="B159" s="68">
        <f t="shared" si="147"/>
        <v>46052</v>
      </c>
      <c r="C159" s="2">
        <v>4.62</v>
      </c>
      <c r="D159" s="8">
        <f t="shared" si="148"/>
        <v>4.6199999999999998E-2</v>
      </c>
      <c r="F159" s="2">
        <v>3.21</v>
      </c>
      <c r="G159" s="8">
        <f t="shared" si="149"/>
        <v>3.2099999999999997E-2</v>
      </c>
      <c r="I159" s="8">
        <f t="shared" si="150"/>
        <v>1.4100000000000001E-2</v>
      </c>
      <c r="K159" s="7">
        <v>45913</v>
      </c>
      <c r="L159" s="2">
        <v>6.45</v>
      </c>
      <c r="M159" s="5">
        <f t="shared" si="146"/>
        <v>6.4500000000000002E-2</v>
      </c>
      <c r="N159" s="7">
        <v>45913</v>
      </c>
      <c r="P159" s="7">
        <v>45913</v>
      </c>
      <c r="Q159" s="2">
        <v>4.87</v>
      </c>
      <c r="R159" s="5">
        <f t="shared" si="143"/>
        <v>4.87E-2</v>
      </c>
      <c r="S159" s="7">
        <v>45913</v>
      </c>
      <c r="T159" s="7"/>
      <c r="U159" s="7">
        <v>45913</v>
      </c>
      <c r="V159" s="8">
        <f t="shared" si="137"/>
        <v>1.5800000000000002E-2</v>
      </c>
      <c r="W159" s="7">
        <v>45913</v>
      </c>
      <c r="Y159" s="7">
        <v>45913</v>
      </c>
      <c r="Z159" s="2">
        <v>6.62</v>
      </c>
      <c r="AA159" s="36">
        <f t="shared" si="138"/>
        <v>6.6199999999999995E-2</v>
      </c>
      <c r="AB159" s="7">
        <v>45913</v>
      </c>
      <c r="AC159" s="7"/>
      <c r="AD159" s="7">
        <v>45913</v>
      </c>
      <c r="AE159" s="2">
        <v>5.17</v>
      </c>
      <c r="AF159" s="5">
        <f t="shared" si="139"/>
        <v>5.1699999999999996E-2</v>
      </c>
      <c r="AG159" s="7">
        <v>45913</v>
      </c>
      <c r="AH159" s="7"/>
      <c r="AI159" s="7">
        <v>45913</v>
      </c>
      <c r="AJ159" s="8">
        <f t="shared" si="144"/>
        <v>1.4499999999999999E-2</v>
      </c>
      <c r="AK159" s="7">
        <v>45913</v>
      </c>
      <c r="AN159">
        <v>2.14</v>
      </c>
      <c r="AO159" s="8">
        <f t="shared" si="140"/>
        <v>2.1400000000000002E-2</v>
      </c>
      <c r="AP159" s="17" t="s">
        <v>3837</v>
      </c>
      <c r="AR159">
        <v>0.16</v>
      </c>
      <c r="AS159" s="8">
        <f t="shared" si="141"/>
        <v>1.6000000000000001E-3</v>
      </c>
      <c r="AT159" s="15" t="s">
        <v>3837</v>
      </c>
      <c r="AU159" s="15"/>
      <c r="AV159" s="8">
        <f t="shared" si="142"/>
        <v>1.9800000000000002E-2</v>
      </c>
      <c r="AW159" s="15" t="s">
        <v>3837</v>
      </c>
      <c r="AY159" s="15" t="s">
        <v>3837</v>
      </c>
      <c r="AZ159" s="8">
        <f t="shared" si="136"/>
        <v>2.5000000000000001E-3</v>
      </c>
      <c r="BA159" s="15" t="s">
        <v>3837</v>
      </c>
      <c r="BB159">
        <v>0.25</v>
      </c>
      <c r="BD159" s="8">
        <f t="shared" si="145"/>
        <v>1.8900000000000004E-2</v>
      </c>
      <c r="BE159" s="15" t="s">
        <v>3837</v>
      </c>
      <c r="DE159" s="13" t="s">
        <v>3674</v>
      </c>
      <c r="DF159" s="13" t="s">
        <v>3</v>
      </c>
      <c r="DG159" s="13" t="s">
        <v>3675</v>
      </c>
      <c r="DH159" s="13" t="s">
        <v>3</v>
      </c>
      <c r="DI159" s="13" t="s">
        <v>3676</v>
      </c>
      <c r="DJ159" s="13" t="s">
        <v>3</v>
      </c>
    </row>
    <row r="160" spans="1:114" ht="18">
      <c r="A160" s="67" t="s">
        <v>148</v>
      </c>
      <c r="B160" s="68">
        <f t="shared" si="147"/>
        <v>46051</v>
      </c>
      <c r="C160" s="2">
        <v>6.03</v>
      </c>
      <c r="D160" s="8">
        <f t="shared" si="148"/>
        <v>6.0299999999999999E-2</v>
      </c>
      <c r="F160" s="2">
        <v>4.3099999999999996</v>
      </c>
      <c r="G160" s="8">
        <f t="shared" si="149"/>
        <v>4.3099999999999999E-2</v>
      </c>
      <c r="I160" s="8">
        <f t="shared" si="150"/>
        <v>1.72E-2</v>
      </c>
      <c r="K160" s="7">
        <v>45914</v>
      </c>
      <c r="L160" s="2">
        <v>5.91</v>
      </c>
      <c r="M160" s="5">
        <f t="shared" si="146"/>
        <v>5.91E-2</v>
      </c>
      <c r="N160" s="7">
        <v>45914</v>
      </c>
      <c r="P160" s="7">
        <v>45914</v>
      </c>
      <c r="Q160" s="2">
        <v>4.51</v>
      </c>
      <c r="R160" s="5">
        <f t="shared" si="143"/>
        <v>4.5100000000000001E-2</v>
      </c>
      <c r="S160" s="7">
        <v>45914</v>
      </c>
      <c r="T160" s="7"/>
      <c r="U160" s="7">
        <v>45914</v>
      </c>
      <c r="V160" s="8">
        <f t="shared" si="137"/>
        <v>1.3999999999999999E-2</v>
      </c>
      <c r="W160" s="7">
        <v>45914</v>
      </c>
      <c r="Y160" s="7">
        <v>45914</v>
      </c>
      <c r="Z160" s="2">
        <v>5.74</v>
      </c>
      <c r="AA160" s="36">
        <f t="shared" si="138"/>
        <v>5.74E-2</v>
      </c>
      <c r="AB160" s="7">
        <v>45914</v>
      </c>
      <c r="AC160" s="7"/>
      <c r="AD160" s="7">
        <v>45914</v>
      </c>
      <c r="AE160" s="2">
        <v>4.41</v>
      </c>
      <c r="AF160" s="5">
        <f t="shared" si="139"/>
        <v>4.41E-2</v>
      </c>
      <c r="AG160" s="7">
        <v>45914</v>
      </c>
      <c r="AH160" s="7"/>
      <c r="AI160" s="7">
        <v>45914</v>
      </c>
      <c r="AJ160" s="8">
        <f t="shared" si="144"/>
        <v>1.3299999999999999E-2</v>
      </c>
      <c r="AK160" s="7">
        <v>45914</v>
      </c>
      <c r="AN160">
        <v>2.1</v>
      </c>
      <c r="AO160" s="8">
        <f t="shared" si="140"/>
        <v>2.1000000000000001E-2</v>
      </c>
      <c r="AP160" s="17" t="s">
        <v>3838</v>
      </c>
      <c r="AR160">
        <v>0.15</v>
      </c>
      <c r="AS160" s="8">
        <f t="shared" si="141"/>
        <v>1.5E-3</v>
      </c>
      <c r="AT160" s="15" t="s">
        <v>3838</v>
      </c>
      <c r="AU160" s="15"/>
      <c r="AV160" s="8">
        <f t="shared" si="142"/>
        <v>1.95E-2</v>
      </c>
      <c r="AW160" s="15" t="s">
        <v>3838</v>
      </c>
      <c r="AY160" s="15" t="s">
        <v>3838</v>
      </c>
      <c r="AZ160" s="8">
        <f t="shared" si="136"/>
        <v>2.5999999999999999E-3</v>
      </c>
      <c r="BA160" s="15" t="s">
        <v>3838</v>
      </c>
      <c r="BB160">
        <v>0.26</v>
      </c>
      <c r="BD160" s="8">
        <f t="shared" si="145"/>
        <v>1.84E-2</v>
      </c>
      <c r="BE160" s="15" t="s">
        <v>3838</v>
      </c>
      <c r="DD160" s="11" t="s">
        <v>3677</v>
      </c>
      <c r="DE160" s="10">
        <v>1.3599999999999999E-2</v>
      </c>
      <c r="DF160" s="12" t="e">
        <f>VLOOKUP(DE160,$AO$5:$AP$251,2,0)</f>
        <v>#N/A</v>
      </c>
      <c r="DG160" s="10">
        <f>(MIN($AZ$5:$AZ$282))</f>
        <v>-3.4999999999999996E-3</v>
      </c>
      <c r="DH160" s="52" t="str">
        <f>VLOOKUP(DG160,$AZ$5:$BA$282,2,0)</f>
        <v>2021-08-31</v>
      </c>
      <c r="DI160" s="10">
        <f>(MIN($BD$5:$BD$282))</f>
        <v>1.3200000000000003E-2</v>
      </c>
      <c r="DJ160" s="12" t="str">
        <f>VLOOKUP(DI160,$BD$5:$BE$282,2,0)</f>
        <v>2007-07-31</v>
      </c>
    </row>
    <row r="161" spans="1:114" ht="18">
      <c r="A161" s="67" t="s">
        <v>150</v>
      </c>
      <c r="B161" s="68">
        <f t="shared" si="147"/>
        <v>46050</v>
      </c>
      <c r="C161" s="2">
        <v>5.59</v>
      </c>
      <c r="D161" s="8">
        <f t="shared" si="148"/>
        <v>5.5899999999999998E-2</v>
      </c>
      <c r="F161" s="2">
        <v>3.97</v>
      </c>
      <c r="G161" s="8">
        <f t="shared" si="149"/>
        <v>3.9699999999999999E-2</v>
      </c>
      <c r="I161" s="8">
        <f t="shared" si="150"/>
        <v>1.6199999999999999E-2</v>
      </c>
      <c r="K161" s="7">
        <v>45915</v>
      </c>
      <c r="L161" s="2">
        <v>6.23</v>
      </c>
      <c r="M161" s="5">
        <f t="shared" si="146"/>
        <v>6.2300000000000001E-2</v>
      </c>
      <c r="N161" s="7">
        <v>45915</v>
      </c>
      <c r="P161" s="7">
        <v>45915</v>
      </c>
      <c r="Q161" s="2">
        <v>4.8099999999999996</v>
      </c>
      <c r="R161" s="5">
        <f t="shared" si="143"/>
        <v>4.8099999999999997E-2</v>
      </c>
      <c r="S161" s="7">
        <v>45915</v>
      </c>
      <c r="T161" s="7"/>
      <c r="U161" s="7">
        <v>45915</v>
      </c>
      <c r="V161" s="8">
        <f t="shared" si="137"/>
        <v>1.4200000000000004E-2</v>
      </c>
      <c r="W161" s="7">
        <v>45915</v>
      </c>
      <c r="Y161" s="7">
        <v>45915</v>
      </c>
      <c r="Z161" s="2">
        <v>6.23</v>
      </c>
      <c r="AA161" s="36">
        <f t="shared" si="138"/>
        <v>6.2300000000000001E-2</v>
      </c>
      <c r="AB161" s="7">
        <v>45915</v>
      </c>
      <c r="AC161" s="7"/>
      <c r="AD161" s="7">
        <v>45915</v>
      </c>
      <c r="AE161" s="2">
        <v>4.63</v>
      </c>
      <c r="AF161" s="5">
        <f t="shared" si="139"/>
        <v>4.6300000000000001E-2</v>
      </c>
      <c r="AG161" s="7">
        <v>45915</v>
      </c>
      <c r="AH161" s="7"/>
      <c r="AI161" s="7">
        <v>45915</v>
      </c>
      <c r="AJ161" s="8">
        <f t="shared" si="144"/>
        <v>1.6E-2</v>
      </c>
      <c r="AK161" s="7">
        <v>45915</v>
      </c>
      <c r="AN161">
        <v>2.11</v>
      </c>
      <c r="AO161" s="8">
        <f t="shared" si="140"/>
        <v>2.1099999999999997E-2</v>
      </c>
      <c r="AP161" s="17" t="s">
        <v>3839</v>
      </c>
      <c r="AR161">
        <v>0.13</v>
      </c>
      <c r="AS161" s="8">
        <f t="shared" si="141"/>
        <v>1.2999999999999999E-3</v>
      </c>
      <c r="AT161" s="15" t="s">
        <v>3839</v>
      </c>
      <c r="AU161" s="15"/>
      <c r="AV161" s="8">
        <f t="shared" si="142"/>
        <v>1.9799999999999998E-2</v>
      </c>
      <c r="AW161" s="15" t="s">
        <v>3839</v>
      </c>
      <c r="AY161" s="15" t="s">
        <v>3839</v>
      </c>
      <c r="AZ161" s="8">
        <f t="shared" si="136"/>
        <v>3.0000000000000001E-3</v>
      </c>
      <c r="BA161" s="15" t="s">
        <v>3839</v>
      </c>
      <c r="BB161">
        <v>0.3</v>
      </c>
      <c r="BD161" s="8">
        <f t="shared" si="145"/>
        <v>1.8099999999999998E-2</v>
      </c>
      <c r="BE161" s="15" t="s">
        <v>3839</v>
      </c>
      <c r="DD161" s="11" t="s">
        <v>3678</v>
      </c>
      <c r="DE161" s="10">
        <v>6.0299999999999999E-2</v>
      </c>
      <c r="DF161" s="12" t="str">
        <f>VLOOKUP(DE161,$AO$5:$AP$251,2,0)</f>
        <v>2008-09-30</v>
      </c>
      <c r="DG161" s="10">
        <f>(MAX($AZ$5:$AZ$282))</f>
        <v>4.5199999999999997E-2</v>
      </c>
      <c r="DH161" s="52" t="str">
        <f>VLOOKUP(DG161,$AZ$5:$BA$282,2,0)</f>
        <v>2008-09-30</v>
      </c>
      <c r="DI161" s="10">
        <f>(MAX($BD$5:$BD$282))</f>
        <v>2.3099999999999999E-2</v>
      </c>
      <c r="DJ161" s="12" t="str">
        <f>VLOOKUP(DI161,$BD$5:$BE$282,2,0)</f>
        <v>2014-03-31</v>
      </c>
    </row>
    <row r="162" spans="1:114" ht="18">
      <c r="A162" s="67" t="s">
        <v>152</v>
      </c>
      <c r="B162" s="68">
        <f t="shared" si="147"/>
        <v>46049</v>
      </c>
      <c r="C162" s="2">
        <v>4.6100000000000003</v>
      </c>
      <c r="D162" s="8">
        <f t="shared" si="148"/>
        <v>4.6100000000000002E-2</v>
      </c>
      <c r="F162" s="2">
        <v>3.27</v>
      </c>
      <c r="G162" s="8">
        <f t="shared" si="149"/>
        <v>3.27E-2</v>
      </c>
      <c r="I162" s="8">
        <f t="shared" si="150"/>
        <v>1.3400000000000002E-2</v>
      </c>
      <c r="K162" s="7">
        <v>45916</v>
      </c>
      <c r="L162" s="2">
        <v>7.09</v>
      </c>
      <c r="M162" s="5">
        <f t="shared" si="146"/>
        <v>7.0900000000000005E-2</v>
      </c>
      <c r="N162" s="7">
        <v>45916</v>
      </c>
      <c r="P162" s="7">
        <v>45916</v>
      </c>
      <c r="Q162" s="2">
        <v>5.61</v>
      </c>
      <c r="R162" s="5">
        <f t="shared" si="143"/>
        <v>5.6100000000000004E-2</v>
      </c>
      <c r="S162" s="7">
        <v>45916</v>
      </c>
      <c r="T162" s="7"/>
      <c r="U162" s="7">
        <v>45916</v>
      </c>
      <c r="V162" s="8">
        <f t="shared" si="137"/>
        <v>1.4800000000000001E-2</v>
      </c>
      <c r="W162" s="7">
        <v>45916</v>
      </c>
      <c r="Y162" s="7">
        <v>45916</v>
      </c>
      <c r="Z162" s="2">
        <v>5.96</v>
      </c>
      <c r="AA162" s="36">
        <f t="shared" si="138"/>
        <v>5.96E-2</v>
      </c>
      <c r="AB162" s="7">
        <v>45916</v>
      </c>
      <c r="AC162" s="7"/>
      <c r="AD162" s="7">
        <v>45916</v>
      </c>
      <c r="AE162" s="2">
        <v>4.4400000000000004</v>
      </c>
      <c r="AF162" s="5">
        <f t="shared" si="139"/>
        <v>4.4400000000000002E-2</v>
      </c>
      <c r="AG162" s="7">
        <v>45916</v>
      </c>
      <c r="AH162" s="7"/>
      <c r="AI162" s="7">
        <v>45916</v>
      </c>
      <c r="AJ162" s="8">
        <f t="shared" si="144"/>
        <v>1.5199999999999998E-2</v>
      </c>
      <c r="AK162" s="7">
        <v>45916</v>
      </c>
      <c r="AN162">
        <v>2.0299999999999998</v>
      </c>
      <c r="AO162" s="8">
        <f t="shared" si="140"/>
        <v>2.0299999999999999E-2</v>
      </c>
      <c r="AP162" s="17" t="s">
        <v>3840</v>
      </c>
      <c r="AR162">
        <v>0.13</v>
      </c>
      <c r="AS162" s="8">
        <f t="shared" si="141"/>
        <v>1.2999999999999999E-3</v>
      </c>
      <c r="AT162" s="15" t="s">
        <v>3840</v>
      </c>
      <c r="AU162" s="15"/>
      <c r="AV162" s="8">
        <f t="shared" si="142"/>
        <v>1.9E-2</v>
      </c>
      <c r="AW162" s="15" t="s">
        <v>3840</v>
      </c>
      <c r="AY162" s="15" t="s">
        <v>3840</v>
      </c>
      <c r="AZ162" s="8">
        <f t="shared" ref="AZ162:AZ225" si="151">BB162/100</f>
        <v>2.7000000000000001E-3</v>
      </c>
      <c r="BA162" s="15" t="s">
        <v>3840</v>
      </c>
      <c r="BB162">
        <v>0.27</v>
      </c>
      <c r="BD162" s="8">
        <f t="shared" si="145"/>
        <v>1.7599999999999998E-2</v>
      </c>
      <c r="BE162" s="15" t="s">
        <v>3840</v>
      </c>
      <c r="DD162" s="11" t="s">
        <v>3679</v>
      </c>
      <c r="DE162" s="10">
        <v>3.0699999999999998E-2</v>
      </c>
      <c r="DF162" s="12" t="str">
        <f>VLOOKUP(DE162,$AO$5:$AP$251,2,0)</f>
        <v>2009-07-31</v>
      </c>
      <c r="DG162" s="10">
        <f>(MEDIAN($AZ$5:$AZ$282))</f>
        <v>1.155E-2</v>
      </c>
      <c r="DH162" s="12" t="e">
        <f>VLOOKUP(DG162,$AZ$5:$BA$282,2,0)</f>
        <v>#N/A</v>
      </c>
      <c r="DI162" s="10">
        <f>(MEDIAN($BD$5:$BD$282))</f>
        <v>1.7000000000000001E-2</v>
      </c>
      <c r="DJ162" s="12" t="str">
        <f>VLOOKUP(DI162,$BD$5:$BE$282,2,0)</f>
        <v>2017-04-30</v>
      </c>
    </row>
    <row r="163" spans="1:114" ht="18">
      <c r="A163" s="67" t="s">
        <v>154</v>
      </c>
      <c r="B163" s="68">
        <f t="shared" si="147"/>
        <v>46048</v>
      </c>
      <c r="C163" s="2">
        <v>6.35</v>
      </c>
      <c r="D163" s="8">
        <f t="shared" si="148"/>
        <v>6.3500000000000001E-2</v>
      </c>
      <c r="F163" s="2">
        <v>4.4800000000000004</v>
      </c>
      <c r="G163" s="8">
        <f t="shared" si="149"/>
        <v>4.4800000000000006E-2</v>
      </c>
      <c r="I163" s="8">
        <f t="shared" si="150"/>
        <v>1.8699999999999994E-2</v>
      </c>
      <c r="K163" s="7">
        <v>45917</v>
      </c>
      <c r="L163" s="2">
        <v>8.35</v>
      </c>
      <c r="M163" s="5">
        <f t="shared" si="146"/>
        <v>8.3499999999999991E-2</v>
      </c>
      <c r="N163" s="7">
        <v>45917</v>
      </c>
      <c r="P163" s="7">
        <v>45917</v>
      </c>
      <c r="Q163" s="2">
        <v>6.69</v>
      </c>
      <c r="R163" s="5">
        <f t="shared" si="143"/>
        <v>6.6900000000000001E-2</v>
      </c>
      <c r="S163" s="7">
        <v>45917</v>
      </c>
      <c r="T163" s="7"/>
      <c r="U163" s="7">
        <v>45917</v>
      </c>
      <c r="V163" s="8">
        <f t="shared" si="137"/>
        <v>1.659999999999999E-2</v>
      </c>
      <c r="W163" s="7">
        <v>45917</v>
      </c>
      <c r="Y163" s="7">
        <v>45917</v>
      </c>
      <c r="Z163" s="2">
        <v>6.52</v>
      </c>
      <c r="AA163" s="36">
        <f t="shared" si="138"/>
        <v>6.5199999999999994E-2</v>
      </c>
      <c r="AB163" s="7">
        <v>45917</v>
      </c>
      <c r="AC163" s="7"/>
      <c r="AD163" s="7">
        <v>45917</v>
      </c>
      <c r="AE163" s="2">
        <v>4.93</v>
      </c>
      <c r="AF163" s="5">
        <f t="shared" si="139"/>
        <v>4.9299999999999997E-2</v>
      </c>
      <c r="AG163" s="7">
        <v>45917</v>
      </c>
      <c r="AH163" s="7"/>
      <c r="AI163" s="7">
        <v>45917</v>
      </c>
      <c r="AJ163" s="8">
        <f t="shared" si="144"/>
        <v>1.5899999999999997E-2</v>
      </c>
      <c r="AK163" s="7">
        <v>45917</v>
      </c>
      <c r="AN163">
        <v>2.0499999999999998</v>
      </c>
      <c r="AO163" s="8">
        <f t="shared" si="140"/>
        <v>2.0499999999999997E-2</v>
      </c>
      <c r="AP163" s="17" t="s">
        <v>3841</v>
      </c>
      <c r="AR163">
        <v>0.14000000000000001</v>
      </c>
      <c r="AS163" s="8">
        <f t="shared" si="141"/>
        <v>1.4000000000000002E-3</v>
      </c>
      <c r="AT163" s="15" t="s">
        <v>3841</v>
      </c>
      <c r="AU163" s="15"/>
      <c r="AV163" s="8">
        <f t="shared" si="142"/>
        <v>1.9099999999999999E-2</v>
      </c>
      <c r="AW163" s="15" t="s">
        <v>3841</v>
      </c>
      <c r="AY163" s="15" t="s">
        <v>3841</v>
      </c>
      <c r="AZ163" s="8">
        <f t="shared" si="151"/>
        <v>1.9E-3</v>
      </c>
      <c r="BA163" s="15" t="s">
        <v>3841</v>
      </c>
      <c r="BB163">
        <v>0.19</v>
      </c>
      <c r="BD163" s="8">
        <f t="shared" si="145"/>
        <v>1.8599999999999998E-2</v>
      </c>
      <c r="BE163" s="15" t="s">
        <v>3841</v>
      </c>
      <c r="DD163" s="11" t="s">
        <v>3680</v>
      </c>
      <c r="DE163" s="10">
        <v>3.186366906474819E-2</v>
      </c>
      <c r="DF163" s="10"/>
      <c r="DG163" s="10">
        <f>(AVERAGE($AZ$5:$AZ$282))</f>
        <v>1.4350359712230211E-2</v>
      </c>
      <c r="DH163" s="10"/>
      <c r="DI163" s="10">
        <f>(AVERAGE($BD$5:$BD$282))</f>
        <v>1.7513309352517995E-2</v>
      </c>
      <c r="DJ163" s="12"/>
    </row>
    <row r="164" spans="1:114" ht="18">
      <c r="A164" s="67" t="s">
        <v>156</v>
      </c>
      <c r="B164" s="68">
        <f t="shared" si="147"/>
        <v>46047</v>
      </c>
      <c r="C164" s="2">
        <v>4.9000000000000004</v>
      </c>
      <c r="D164" s="8">
        <f t="shared" si="148"/>
        <v>4.9000000000000002E-2</v>
      </c>
      <c r="F164" s="2">
        <v>3.52</v>
      </c>
      <c r="G164" s="8">
        <f t="shared" si="149"/>
        <v>3.5200000000000002E-2</v>
      </c>
      <c r="I164" s="8">
        <f t="shared" si="150"/>
        <v>1.38E-2</v>
      </c>
      <c r="K164" s="7">
        <v>45918</v>
      </c>
      <c r="L164" s="2">
        <v>9.44</v>
      </c>
      <c r="M164" s="5">
        <f t="shared" si="146"/>
        <v>9.4399999999999998E-2</v>
      </c>
      <c r="N164" s="7">
        <v>45918</v>
      </c>
      <c r="P164" s="7">
        <v>45918</v>
      </c>
      <c r="Q164" s="2">
        <v>7.9</v>
      </c>
      <c r="R164" s="5">
        <f t="shared" si="143"/>
        <v>7.9000000000000001E-2</v>
      </c>
      <c r="S164" s="7">
        <v>45918</v>
      </c>
      <c r="T164" s="7"/>
      <c r="U164" s="7">
        <v>45918</v>
      </c>
      <c r="V164" s="8">
        <f t="shared" si="137"/>
        <v>1.5399999999999997E-2</v>
      </c>
      <c r="W164" s="7">
        <v>45918</v>
      </c>
      <c r="Y164" s="7">
        <v>45918</v>
      </c>
      <c r="Z164" s="2">
        <v>6.08</v>
      </c>
      <c r="AA164" s="36">
        <f t="shared" si="138"/>
        <v>6.08E-2</v>
      </c>
      <c r="AB164" s="7">
        <v>45918</v>
      </c>
      <c r="AC164" s="7"/>
      <c r="AD164" s="7">
        <v>45918</v>
      </c>
      <c r="AE164" s="2">
        <v>4.6100000000000003</v>
      </c>
      <c r="AF164" s="5">
        <f t="shared" si="139"/>
        <v>4.6100000000000002E-2</v>
      </c>
      <c r="AG164" s="7">
        <v>45918</v>
      </c>
      <c r="AH164" s="7"/>
      <c r="AI164" s="7">
        <v>45918</v>
      </c>
      <c r="AJ164" s="8">
        <f t="shared" si="144"/>
        <v>1.4699999999999998E-2</v>
      </c>
      <c r="AK164" s="7">
        <v>45918</v>
      </c>
      <c r="AN164">
        <v>2.0099999999999998</v>
      </c>
      <c r="AO164" s="8">
        <f t="shared" si="140"/>
        <v>2.0099999999999996E-2</v>
      </c>
      <c r="AP164" s="17" t="s">
        <v>3842</v>
      </c>
      <c r="AR164">
        <v>0.12</v>
      </c>
      <c r="AS164" s="8">
        <f t="shared" si="141"/>
        <v>1.1999999999999999E-3</v>
      </c>
      <c r="AT164" s="15" t="s">
        <v>3842</v>
      </c>
      <c r="AU164" s="15"/>
      <c r="AV164" s="8">
        <f t="shared" si="142"/>
        <v>1.8899999999999997E-2</v>
      </c>
      <c r="AW164" s="15" t="s">
        <v>3842</v>
      </c>
      <c r="AY164" s="15" t="s">
        <v>3842</v>
      </c>
      <c r="AZ164" s="8">
        <f t="shared" si="151"/>
        <v>2.0999999999999999E-3</v>
      </c>
      <c r="BA164" s="15" t="s">
        <v>3842</v>
      </c>
      <c r="BB164">
        <v>0.21</v>
      </c>
      <c r="BD164" s="8">
        <f t="shared" si="145"/>
        <v>1.7999999999999995E-2</v>
      </c>
      <c r="BE164" s="15" t="s">
        <v>3842</v>
      </c>
      <c r="DD164" s="11" t="s">
        <v>3681</v>
      </c>
      <c r="DE164" s="10">
        <v>1.2807156598385711E-2</v>
      </c>
      <c r="DF164" s="9"/>
      <c r="DG164" s="10">
        <f>(STDEV($AZ$5:$AZ$282))</f>
        <v>1.3434436993899828E-2</v>
      </c>
      <c r="DH164" s="9"/>
      <c r="DI164" s="10">
        <f>(STDEV($BD$5:$BD$282))</f>
        <v>2.2134481940098909E-3</v>
      </c>
      <c r="DJ164" s="9"/>
    </row>
    <row r="165" spans="1:114" ht="18">
      <c r="A165" s="67" t="s">
        <v>158</v>
      </c>
      <c r="B165" s="68">
        <f t="shared" si="147"/>
        <v>46046</v>
      </c>
      <c r="C165" s="2">
        <v>6.05</v>
      </c>
      <c r="D165" s="8">
        <f t="shared" si="148"/>
        <v>6.0499999999999998E-2</v>
      </c>
      <c r="F165" s="2">
        <v>4.3600000000000003</v>
      </c>
      <c r="G165" s="8">
        <f t="shared" si="149"/>
        <v>4.36E-2</v>
      </c>
      <c r="I165" s="8">
        <f t="shared" si="150"/>
        <v>1.6899999999999998E-2</v>
      </c>
      <c r="K165" s="7">
        <v>45919</v>
      </c>
      <c r="L165" s="2">
        <v>6.89</v>
      </c>
      <c r="M165" s="5">
        <f t="shared" si="146"/>
        <v>6.8900000000000003E-2</v>
      </c>
      <c r="N165" s="7">
        <v>45919</v>
      </c>
      <c r="P165" s="7">
        <v>45919</v>
      </c>
      <c r="Q165" s="2">
        <v>5.5</v>
      </c>
      <c r="R165" s="5">
        <f t="shared" si="143"/>
        <v>5.5E-2</v>
      </c>
      <c r="S165" s="7">
        <v>45919</v>
      </c>
      <c r="T165" s="7"/>
      <c r="U165" s="7">
        <v>45919</v>
      </c>
      <c r="V165" s="8">
        <f t="shared" si="137"/>
        <v>1.3900000000000003E-2</v>
      </c>
      <c r="W165" s="7">
        <v>45919</v>
      </c>
      <c r="Y165" s="7">
        <v>45919</v>
      </c>
      <c r="Z165" s="2">
        <v>6.31</v>
      </c>
      <c r="AA165" s="36">
        <f t="shared" si="138"/>
        <v>6.3099999999999989E-2</v>
      </c>
      <c r="AB165" s="7">
        <v>45919</v>
      </c>
      <c r="AC165" s="7"/>
      <c r="AD165" s="7">
        <v>45919</v>
      </c>
      <c r="AE165" s="2">
        <v>5</v>
      </c>
      <c r="AF165" s="5">
        <f t="shared" si="139"/>
        <v>0.05</v>
      </c>
      <c r="AG165" s="7">
        <v>45919</v>
      </c>
      <c r="AH165" s="7"/>
      <c r="AI165" s="7">
        <v>45919</v>
      </c>
      <c r="AJ165" s="8">
        <f t="shared" si="144"/>
        <v>1.3099999999999987E-2</v>
      </c>
      <c r="AK165" s="7">
        <v>45919</v>
      </c>
      <c r="AN165">
        <v>1.92</v>
      </c>
      <c r="AO165" s="8">
        <f t="shared" si="140"/>
        <v>1.9199999999999998E-2</v>
      </c>
      <c r="AP165" s="17" t="s">
        <v>3843</v>
      </c>
      <c r="AR165">
        <v>0.11</v>
      </c>
      <c r="AS165" s="8">
        <f t="shared" si="141"/>
        <v>1.1000000000000001E-3</v>
      </c>
      <c r="AT165" s="15" t="s">
        <v>3843</v>
      </c>
      <c r="AU165" s="15"/>
      <c r="AV165" s="8">
        <f t="shared" si="142"/>
        <v>1.8099999999999998E-2</v>
      </c>
      <c r="AW165" s="15" t="s">
        <v>3843</v>
      </c>
      <c r="AY165" s="15" t="s">
        <v>3843</v>
      </c>
      <c r="AZ165" s="8">
        <f t="shared" si="151"/>
        <v>1.5E-3</v>
      </c>
      <c r="BA165" s="15" t="s">
        <v>3843</v>
      </c>
      <c r="BB165">
        <v>0.15</v>
      </c>
      <c r="BD165" s="8">
        <f t="shared" si="145"/>
        <v>1.7699999999999997E-2</v>
      </c>
      <c r="BE165" s="15" t="s">
        <v>3843</v>
      </c>
    </row>
    <row r="166" spans="1:114" ht="18">
      <c r="A166" s="67" t="s">
        <v>160</v>
      </c>
      <c r="B166" s="68">
        <f t="shared" si="147"/>
        <v>46045</v>
      </c>
      <c r="C166" s="2">
        <v>4.6399999999999997</v>
      </c>
      <c r="D166" s="8">
        <f t="shared" si="148"/>
        <v>4.6399999999999997E-2</v>
      </c>
      <c r="F166" s="2">
        <v>3.39</v>
      </c>
      <c r="G166" s="8">
        <f t="shared" si="149"/>
        <v>3.39E-2</v>
      </c>
      <c r="I166" s="8">
        <f t="shared" si="150"/>
        <v>1.2499999999999997E-2</v>
      </c>
      <c r="K166" s="7">
        <v>45920</v>
      </c>
      <c r="L166" s="2">
        <v>6.41</v>
      </c>
      <c r="M166" s="5">
        <f t="shared" si="146"/>
        <v>6.4100000000000004E-2</v>
      </c>
      <c r="N166" s="7">
        <v>45920</v>
      </c>
      <c r="P166" s="7">
        <v>45920</v>
      </c>
      <c r="Q166" s="2">
        <v>5.09</v>
      </c>
      <c r="R166" s="5">
        <f t="shared" si="143"/>
        <v>5.0900000000000001E-2</v>
      </c>
      <c r="S166" s="7">
        <v>45920</v>
      </c>
      <c r="T166" s="7"/>
      <c r="U166" s="7">
        <v>45920</v>
      </c>
      <c r="V166" s="8">
        <f t="shared" si="137"/>
        <v>1.3200000000000003E-2</v>
      </c>
      <c r="W166" s="7">
        <v>45920</v>
      </c>
      <c r="Y166" s="7">
        <v>45920</v>
      </c>
      <c r="Z166" s="2">
        <v>6.64</v>
      </c>
      <c r="AA166" s="36">
        <f t="shared" si="138"/>
        <v>6.6400000000000001E-2</v>
      </c>
      <c r="AB166" s="7">
        <v>45920</v>
      </c>
      <c r="AC166" s="7"/>
      <c r="AD166" s="7">
        <v>45920</v>
      </c>
      <c r="AE166" s="2">
        <v>5.35</v>
      </c>
      <c r="AF166" s="5">
        <f t="shared" si="139"/>
        <v>5.3499999999999999E-2</v>
      </c>
      <c r="AG166" s="7">
        <v>45920</v>
      </c>
      <c r="AH166" s="7"/>
      <c r="AI166" s="7">
        <v>45920</v>
      </c>
      <c r="AJ166" s="8">
        <f t="shared" si="144"/>
        <v>1.2900000000000002E-2</v>
      </c>
      <c r="AK166" s="7">
        <v>45920</v>
      </c>
      <c r="AN166">
        <v>1.9</v>
      </c>
      <c r="AO166" s="8">
        <f t="shared" si="140"/>
        <v>1.9E-2</v>
      </c>
      <c r="AP166" s="17" t="s">
        <v>3844</v>
      </c>
      <c r="AR166">
        <v>0.11</v>
      </c>
      <c r="AS166" s="8">
        <f t="shared" si="141"/>
        <v>1.1000000000000001E-3</v>
      </c>
      <c r="AT166" s="15" t="s">
        <v>3844</v>
      </c>
      <c r="AU166" s="15"/>
      <c r="AV166" s="8">
        <f t="shared" si="142"/>
        <v>1.7899999999999999E-2</v>
      </c>
      <c r="AW166" s="15" t="s">
        <v>3844</v>
      </c>
      <c r="AY166" s="15" t="s">
        <v>3844</v>
      </c>
      <c r="AZ166" s="8">
        <f t="shared" si="151"/>
        <v>1.8E-3</v>
      </c>
      <c r="BA166" s="15" t="s">
        <v>3844</v>
      </c>
      <c r="BB166">
        <v>0.18</v>
      </c>
      <c r="BD166" s="8">
        <f t="shared" si="145"/>
        <v>1.72E-2</v>
      </c>
      <c r="BE166" s="15" t="s">
        <v>3844</v>
      </c>
    </row>
    <row r="167" spans="1:114" ht="18">
      <c r="A167" s="67" t="s">
        <v>162</v>
      </c>
      <c r="B167" s="68">
        <f t="shared" si="147"/>
        <v>46044</v>
      </c>
      <c r="C167" s="2">
        <v>5.95</v>
      </c>
      <c r="D167" s="8">
        <f t="shared" si="148"/>
        <v>5.9500000000000004E-2</v>
      </c>
      <c r="F167" s="2">
        <v>4.2699999999999996</v>
      </c>
      <c r="G167" s="8">
        <f t="shared" si="149"/>
        <v>4.2699999999999995E-2</v>
      </c>
      <c r="I167" s="8">
        <f t="shared" si="150"/>
        <v>1.6800000000000009E-2</v>
      </c>
      <c r="K167" s="7">
        <v>45921</v>
      </c>
      <c r="L167" s="2">
        <v>6.39</v>
      </c>
      <c r="M167" s="5">
        <f t="shared" si="146"/>
        <v>6.3899999999999998E-2</v>
      </c>
      <c r="N167" s="7">
        <v>45921</v>
      </c>
      <c r="P167" s="7">
        <v>45921</v>
      </c>
      <c r="Q167" s="2">
        <v>5.04</v>
      </c>
      <c r="R167" s="5">
        <f t="shared" si="143"/>
        <v>5.04E-2</v>
      </c>
      <c r="S167" s="7">
        <v>45921</v>
      </c>
      <c r="T167" s="7"/>
      <c r="U167" s="7">
        <v>45921</v>
      </c>
      <c r="V167" s="8">
        <f t="shared" si="137"/>
        <v>1.3499999999999998E-2</v>
      </c>
      <c r="W167" s="7">
        <v>45921</v>
      </c>
      <c r="Y167" s="7">
        <v>45921</v>
      </c>
      <c r="Z167" s="2">
        <v>6.57</v>
      </c>
      <c r="AA167" s="36">
        <f t="shared" si="138"/>
        <v>6.5700000000000008E-2</v>
      </c>
      <c r="AB167" s="7">
        <v>45921</v>
      </c>
      <c r="AC167" s="7"/>
      <c r="AD167" s="7">
        <v>45921</v>
      </c>
      <c r="AE167" s="2">
        <v>5.32</v>
      </c>
      <c r="AF167" s="5">
        <f t="shared" si="139"/>
        <v>5.3200000000000004E-2</v>
      </c>
      <c r="AG167" s="7">
        <v>45921</v>
      </c>
      <c r="AH167" s="7"/>
      <c r="AI167" s="7">
        <v>45921</v>
      </c>
      <c r="AJ167" s="8">
        <f t="shared" si="144"/>
        <v>1.2500000000000004E-2</v>
      </c>
      <c r="AK167" s="7">
        <v>45921</v>
      </c>
      <c r="AN167">
        <v>1.87</v>
      </c>
      <c r="AO167" s="8">
        <f t="shared" si="140"/>
        <v>1.8700000000000001E-2</v>
      </c>
      <c r="AP167" s="17" t="s">
        <v>3845</v>
      </c>
      <c r="AR167">
        <v>0.1</v>
      </c>
      <c r="AS167" s="8">
        <f t="shared" si="141"/>
        <v>1E-3</v>
      </c>
      <c r="AT167" s="15" t="s">
        <v>3845</v>
      </c>
      <c r="AU167" s="15"/>
      <c r="AV167" s="8">
        <f t="shared" si="142"/>
        <v>1.77E-2</v>
      </c>
      <c r="AW167" s="15" t="s">
        <v>3845</v>
      </c>
      <c r="AY167" s="15" t="s">
        <v>3845</v>
      </c>
      <c r="AZ167" s="8">
        <f t="shared" si="151"/>
        <v>1.8E-3</v>
      </c>
      <c r="BA167" s="15" t="s">
        <v>3845</v>
      </c>
      <c r="BB167">
        <v>0.18</v>
      </c>
      <c r="BD167" s="8">
        <f t="shared" si="145"/>
        <v>1.6900000000000002E-2</v>
      </c>
      <c r="BE167" s="15" t="s">
        <v>3845</v>
      </c>
    </row>
    <row r="168" spans="1:114" ht="18">
      <c r="A168" s="67" t="s">
        <v>164</v>
      </c>
      <c r="B168" s="68">
        <f t="shared" si="147"/>
        <v>46043</v>
      </c>
      <c r="C168" s="2">
        <v>5.55</v>
      </c>
      <c r="D168" s="8">
        <f t="shared" si="148"/>
        <v>5.5500000000000001E-2</v>
      </c>
      <c r="F168" s="2">
        <v>3.92</v>
      </c>
      <c r="G168" s="8">
        <f t="shared" si="149"/>
        <v>3.9199999999999999E-2</v>
      </c>
      <c r="I168" s="8">
        <f t="shared" si="150"/>
        <v>1.6300000000000002E-2</v>
      </c>
      <c r="K168" s="7">
        <v>45922</v>
      </c>
      <c r="L168" s="2">
        <v>6.21</v>
      </c>
      <c r="M168" s="5">
        <f t="shared" si="146"/>
        <v>6.2100000000000002E-2</v>
      </c>
      <c r="N168" s="7">
        <v>45922</v>
      </c>
      <c r="P168" s="7">
        <v>45922</v>
      </c>
      <c r="Q168" s="2">
        <v>4.6500000000000004</v>
      </c>
      <c r="R168" s="5">
        <f t="shared" si="143"/>
        <v>4.6500000000000007E-2</v>
      </c>
      <c r="S168" s="7">
        <v>45922</v>
      </c>
      <c r="T168" s="7"/>
      <c r="U168" s="7">
        <v>45922</v>
      </c>
      <c r="V168" s="8">
        <f t="shared" si="137"/>
        <v>1.5599999999999996E-2</v>
      </c>
      <c r="W168" s="7">
        <v>45922</v>
      </c>
      <c r="Y168" s="7">
        <v>45922</v>
      </c>
      <c r="Z168" s="2">
        <v>6.71</v>
      </c>
      <c r="AA168" s="36">
        <f t="shared" si="138"/>
        <v>6.7099999999999993E-2</v>
      </c>
      <c r="AB168" s="7">
        <v>45922</v>
      </c>
      <c r="AC168" s="7"/>
      <c r="AD168" s="7">
        <v>45922</v>
      </c>
      <c r="AE168" s="2">
        <v>5.38</v>
      </c>
      <c r="AF168" s="5">
        <f t="shared" si="139"/>
        <v>5.3800000000000001E-2</v>
      </c>
      <c r="AG168" s="7">
        <v>45922</v>
      </c>
      <c r="AH168" s="7"/>
      <c r="AI168" s="7">
        <v>45922</v>
      </c>
      <c r="AJ168" s="8">
        <f t="shared" si="144"/>
        <v>1.3299999999999992E-2</v>
      </c>
      <c r="AK168" s="7">
        <v>45922</v>
      </c>
      <c r="AN168">
        <v>1.84</v>
      </c>
      <c r="AO168" s="8">
        <f t="shared" si="140"/>
        <v>1.84E-2</v>
      </c>
      <c r="AP168" s="17" t="s">
        <v>3846</v>
      </c>
      <c r="AR168">
        <v>0.09</v>
      </c>
      <c r="AS168" s="8">
        <f t="shared" si="141"/>
        <v>8.9999999999999998E-4</v>
      </c>
      <c r="AT168" s="15" t="s">
        <v>3846</v>
      </c>
      <c r="AU168" s="15"/>
      <c r="AV168" s="8">
        <f t="shared" si="142"/>
        <v>1.7499999999999998E-2</v>
      </c>
      <c r="AW168" s="15" t="s">
        <v>3846</v>
      </c>
      <c r="AY168" s="15" t="s">
        <v>3846</v>
      </c>
      <c r="AZ168" s="8">
        <f t="shared" si="151"/>
        <v>1.6000000000000001E-3</v>
      </c>
      <c r="BA168" s="15" t="s">
        <v>3846</v>
      </c>
      <c r="BB168">
        <v>0.16</v>
      </c>
      <c r="BD168" s="8">
        <f t="shared" si="145"/>
        <v>1.6799999999999999E-2</v>
      </c>
      <c r="BE168" s="15" t="s">
        <v>3846</v>
      </c>
    </row>
    <row r="169" spans="1:114" ht="18">
      <c r="A169" s="67" t="s">
        <v>166</v>
      </c>
      <c r="B169" s="68">
        <f t="shared" si="147"/>
        <v>46042</v>
      </c>
      <c r="C169" s="2">
        <v>4.83</v>
      </c>
      <c r="D169" s="8">
        <f t="shared" si="148"/>
        <v>4.8300000000000003E-2</v>
      </c>
      <c r="F169" s="2">
        <v>3.42</v>
      </c>
      <c r="G169" s="8">
        <f t="shared" si="149"/>
        <v>3.4200000000000001E-2</v>
      </c>
      <c r="I169" s="8">
        <f t="shared" si="150"/>
        <v>1.4100000000000001E-2</v>
      </c>
      <c r="K169" s="7">
        <v>45923</v>
      </c>
      <c r="L169" s="2">
        <v>5.73</v>
      </c>
      <c r="M169" s="5">
        <f t="shared" si="146"/>
        <v>5.7300000000000004E-2</v>
      </c>
      <c r="N169" s="7">
        <v>45923</v>
      </c>
      <c r="P169" s="7">
        <v>45923</v>
      </c>
      <c r="Q169" s="2">
        <v>4.33</v>
      </c>
      <c r="R169" s="5">
        <f t="shared" si="143"/>
        <v>4.3299999999999998E-2</v>
      </c>
      <c r="S169" s="7">
        <v>45923</v>
      </c>
      <c r="T169" s="7"/>
      <c r="U169" s="7">
        <v>45923</v>
      </c>
      <c r="V169" s="8">
        <f t="shared" si="137"/>
        <v>1.4000000000000005E-2</v>
      </c>
      <c r="W169" s="7">
        <v>45923</v>
      </c>
      <c r="Y169" s="7">
        <v>45923</v>
      </c>
      <c r="Z169" s="2">
        <v>5.99</v>
      </c>
      <c r="AA169" s="36">
        <f t="shared" si="138"/>
        <v>5.9900000000000002E-2</v>
      </c>
      <c r="AB169" s="7">
        <v>45923</v>
      </c>
      <c r="AC169" s="7"/>
      <c r="AD169" s="7">
        <v>45923</v>
      </c>
      <c r="AE169" s="2">
        <v>4.7300000000000004</v>
      </c>
      <c r="AF169" s="5">
        <f t="shared" si="139"/>
        <v>4.7300000000000002E-2</v>
      </c>
      <c r="AG169" s="7">
        <v>45923</v>
      </c>
      <c r="AH169" s="7"/>
      <c r="AI169" s="7">
        <v>45923</v>
      </c>
      <c r="AJ169" s="8">
        <f t="shared" si="144"/>
        <v>1.26E-2</v>
      </c>
      <c r="AK169" s="7">
        <v>45923</v>
      </c>
      <c r="AN169">
        <v>1.86</v>
      </c>
      <c r="AO169" s="8">
        <f t="shared" si="140"/>
        <v>1.8600000000000002E-2</v>
      </c>
      <c r="AP169" s="17" t="s">
        <v>3847</v>
      </c>
      <c r="AR169">
        <v>0.09</v>
      </c>
      <c r="AS169" s="8">
        <f t="shared" si="141"/>
        <v>8.9999999999999998E-4</v>
      </c>
      <c r="AT169" s="15" t="s">
        <v>3847</v>
      </c>
      <c r="AU169" s="15"/>
      <c r="AV169" s="8">
        <f t="shared" si="142"/>
        <v>1.77E-2</v>
      </c>
      <c r="AW169" s="15" t="s">
        <v>3847</v>
      </c>
      <c r="AY169" s="15" t="s">
        <v>3847</v>
      </c>
      <c r="AZ169" s="8">
        <f t="shared" si="151"/>
        <v>1.4000000000000002E-3</v>
      </c>
      <c r="BA169" s="15" t="s">
        <v>3847</v>
      </c>
      <c r="BB169">
        <v>0.14000000000000001</v>
      </c>
      <c r="BD169" s="8">
        <f t="shared" si="145"/>
        <v>1.72E-2</v>
      </c>
      <c r="BE169" s="15" t="s">
        <v>3847</v>
      </c>
    </row>
    <row r="170" spans="1:114" ht="18">
      <c r="A170" s="67" t="s">
        <v>168</v>
      </c>
      <c r="B170" s="68">
        <f t="shared" si="147"/>
        <v>46041</v>
      </c>
      <c r="C170" s="2">
        <v>7.19</v>
      </c>
      <c r="D170" s="8">
        <f t="shared" si="148"/>
        <v>7.1900000000000006E-2</v>
      </c>
      <c r="F170" s="2">
        <v>5.19</v>
      </c>
      <c r="G170" s="8">
        <f t="shared" si="149"/>
        <v>5.1900000000000002E-2</v>
      </c>
      <c r="I170" s="8">
        <f t="shared" si="150"/>
        <v>2.0000000000000004E-2</v>
      </c>
      <c r="K170" s="7">
        <v>45924</v>
      </c>
      <c r="L170" s="2">
        <v>6.71</v>
      </c>
      <c r="M170" s="5">
        <f t="shared" si="146"/>
        <v>6.7099999999999993E-2</v>
      </c>
      <c r="N170" s="7">
        <v>45924</v>
      </c>
      <c r="P170" s="7">
        <v>45924</v>
      </c>
      <c r="Q170" s="2">
        <v>5.18</v>
      </c>
      <c r="R170" s="5">
        <f t="shared" si="143"/>
        <v>5.1799999999999999E-2</v>
      </c>
      <c r="S170" s="7">
        <v>45924</v>
      </c>
      <c r="T170" s="7"/>
      <c r="U170" s="7">
        <v>45924</v>
      </c>
      <c r="V170" s="8">
        <f t="shared" si="137"/>
        <v>1.5299999999999994E-2</v>
      </c>
      <c r="W170" s="7">
        <v>45924</v>
      </c>
      <c r="Y170" s="7">
        <v>45924</v>
      </c>
      <c r="Z170" s="2">
        <v>6.76</v>
      </c>
      <c r="AA170" s="36">
        <f t="shared" si="138"/>
        <v>6.7599999999999993E-2</v>
      </c>
      <c r="AB170" s="7">
        <v>45924</v>
      </c>
      <c r="AC170" s="7"/>
      <c r="AD170" s="7">
        <v>45924</v>
      </c>
      <c r="AE170" s="2">
        <v>5.34</v>
      </c>
      <c r="AF170" s="5">
        <f t="shared" si="139"/>
        <v>5.3399999999999996E-2</v>
      </c>
      <c r="AG170" s="7">
        <v>45924</v>
      </c>
      <c r="AH170" s="7"/>
      <c r="AI170" s="7">
        <v>45924</v>
      </c>
      <c r="AJ170" s="8">
        <f t="shared" si="144"/>
        <v>1.4199999999999997E-2</v>
      </c>
      <c r="AK170" s="7">
        <v>45924</v>
      </c>
      <c r="AN170">
        <v>1.84</v>
      </c>
      <c r="AO170" s="8">
        <f t="shared" si="140"/>
        <v>1.84E-2</v>
      </c>
      <c r="AP170" s="17" t="s">
        <v>3848</v>
      </c>
      <c r="AR170">
        <v>0.08</v>
      </c>
      <c r="AS170" s="8">
        <f t="shared" si="141"/>
        <v>8.0000000000000004E-4</v>
      </c>
      <c r="AT170" s="15" t="s">
        <v>3848</v>
      </c>
      <c r="AU170" s="15"/>
      <c r="AV170" s="8">
        <f t="shared" si="142"/>
        <v>1.7600000000000001E-2</v>
      </c>
      <c r="AW170" s="15" t="s">
        <v>3848</v>
      </c>
      <c r="AY170" s="15" t="s">
        <v>3848</v>
      </c>
      <c r="AZ170" s="8">
        <f t="shared" si="151"/>
        <v>1.6000000000000001E-3</v>
      </c>
      <c r="BA170" s="15" t="s">
        <v>3848</v>
      </c>
      <c r="BB170">
        <v>0.16</v>
      </c>
      <c r="BD170" s="8">
        <f t="shared" si="145"/>
        <v>1.6799999999999999E-2</v>
      </c>
      <c r="BE170" s="15" t="s">
        <v>3848</v>
      </c>
    </row>
    <row r="171" spans="1:114" ht="18">
      <c r="A171" s="67" t="s">
        <v>170</v>
      </c>
      <c r="B171" s="68">
        <f t="shared" si="147"/>
        <v>46040</v>
      </c>
      <c r="C171" s="2">
        <v>4.59</v>
      </c>
      <c r="D171" s="8">
        <f t="shared" si="148"/>
        <v>4.5899999999999996E-2</v>
      </c>
      <c r="F171" s="2">
        <v>3.33</v>
      </c>
      <c r="G171" s="8">
        <f t="shared" si="149"/>
        <v>3.3300000000000003E-2</v>
      </c>
      <c r="I171" s="8">
        <f t="shared" si="150"/>
        <v>1.2599999999999993E-2</v>
      </c>
      <c r="K171" s="7">
        <v>45925</v>
      </c>
      <c r="L171" s="2">
        <v>6.57</v>
      </c>
      <c r="M171" s="5">
        <f t="shared" si="146"/>
        <v>6.5700000000000008E-2</v>
      </c>
      <c r="N171" s="7">
        <v>45925</v>
      </c>
      <c r="P171" s="7">
        <v>45925</v>
      </c>
      <c r="Q171" s="2">
        <v>5.29</v>
      </c>
      <c r="R171" s="5">
        <f t="shared" si="143"/>
        <v>5.2900000000000003E-2</v>
      </c>
      <c r="S171" s="7">
        <v>45925</v>
      </c>
      <c r="T171" s="7"/>
      <c r="U171" s="7">
        <v>45925</v>
      </c>
      <c r="V171" s="8">
        <f t="shared" si="137"/>
        <v>1.2800000000000006E-2</v>
      </c>
      <c r="W171" s="7">
        <v>45925</v>
      </c>
      <c r="Y171" s="7">
        <v>45925</v>
      </c>
      <c r="Z171" s="2">
        <v>6.13</v>
      </c>
      <c r="AA171" s="36">
        <f t="shared" si="138"/>
        <v>6.13E-2</v>
      </c>
      <c r="AB171" s="7">
        <v>45925</v>
      </c>
      <c r="AC171" s="7"/>
      <c r="AD171" s="7">
        <v>45925</v>
      </c>
      <c r="AE171" s="2">
        <v>4.66</v>
      </c>
      <c r="AF171" s="5">
        <f t="shared" si="139"/>
        <v>4.6600000000000003E-2</v>
      </c>
      <c r="AG171" s="7">
        <v>45925</v>
      </c>
      <c r="AH171" s="7"/>
      <c r="AI171" s="7">
        <v>45925</v>
      </c>
      <c r="AJ171" s="8">
        <f t="shared" si="144"/>
        <v>1.4699999999999998E-2</v>
      </c>
      <c r="AK171" s="7">
        <v>45925</v>
      </c>
      <c r="AN171">
        <v>1.83</v>
      </c>
      <c r="AO171" s="8">
        <f t="shared" si="140"/>
        <v>1.83E-2</v>
      </c>
      <c r="AP171" s="17" t="s">
        <v>3849</v>
      </c>
      <c r="AR171">
        <v>7.0000000000000007E-2</v>
      </c>
      <c r="AS171" s="8">
        <f t="shared" si="141"/>
        <v>7.000000000000001E-4</v>
      </c>
      <c r="AT171" s="15" t="s">
        <v>3849</v>
      </c>
      <c r="AU171" s="15"/>
      <c r="AV171" s="8">
        <f t="shared" si="142"/>
        <v>1.7600000000000001E-2</v>
      </c>
      <c r="AW171" s="15" t="s">
        <v>3849</v>
      </c>
      <c r="AY171" s="15" t="s">
        <v>3849</v>
      </c>
      <c r="AZ171" s="8">
        <f t="shared" si="151"/>
        <v>1.4000000000000002E-3</v>
      </c>
      <c r="BA171" s="15" t="s">
        <v>3849</v>
      </c>
      <c r="BB171">
        <v>0.14000000000000001</v>
      </c>
      <c r="BD171" s="8">
        <f t="shared" si="145"/>
        <v>1.6899999999999998E-2</v>
      </c>
      <c r="BE171" s="15" t="s">
        <v>3849</v>
      </c>
    </row>
    <row r="172" spans="1:114" ht="18">
      <c r="A172" s="67" t="s">
        <v>172</v>
      </c>
      <c r="B172" s="68">
        <f t="shared" si="147"/>
        <v>46039</v>
      </c>
      <c r="C172" s="2">
        <v>4.57</v>
      </c>
      <c r="D172" s="8">
        <f t="shared" si="148"/>
        <v>4.5700000000000005E-2</v>
      </c>
      <c r="F172" s="2">
        <v>2.79</v>
      </c>
      <c r="G172" s="8">
        <f t="shared" si="149"/>
        <v>2.7900000000000001E-2</v>
      </c>
      <c r="I172" s="8">
        <f t="shared" si="150"/>
        <v>1.7800000000000003E-2</v>
      </c>
      <c r="K172" s="7">
        <v>45926</v>
      </c>
      <c r="L172" s="2">
        <v>6.41</v>
      </c>
      <c r="M172" s="5">
        <f t="shared" si="146"/>
        <v>6.4100000000000004E-2</v>
      </c>
      <c r="N172" s="7">
        <v>45926</v>
      </c>
      <c r="P172" s="7">
        <v>45926</v>
      </c>
      <c r="Q172" s="2">
        <v>5.09</v>
      </c>
      <c r="R172" s="5">
        <f t="shared" si="143"/>
        <v>5.0900000000000001E-2</v>
      </c>
      <c r="S172" s="7">
        <v>45926</v>
      </c>
      <c r="T172" s="7"/>
      <c r="U172" s="7">
        <v>45926</v>
      </c>
      <c r="V172" s="8">
        <f t="shared" si="137"/>
        <v>1.3200000000000003E-2</v>
      </c>
      <c r="W172" s="7">
        <v>45926</v>
      </c>
      <c r="Y172" s="7">
        <v>45926</v>
      </c>
      <c r="Z172" s="2">
        <v>6.09</v>
      </c>
      <c r="AA172" s="36">
        <f t="shared" si="138"/>
        <v>6.0899999999999996E-2</v>
      </c>
      <c r="AB172" s="7">
        <v>45926</v>
      </c>
      <c r="AC172" s="7"/>
      <c r="AD172" s="7">
        <v>45926</v>
      </c>
      <c r="AE172" s="2">
        <v>4.53</v>
      </c>
      <c r="AF172" s="5">
        <f t="shared" si="139"/>
        <v>4.53E-2</v>
      </c>
      <c r="AG172" s="7">
        <v>45926</v>
      </c>
      <c r="AH172" s="7"/>
      <c r="AI172" s="7">
        <v>45926</v>
      </c>
      <c r="AJ172" s="8">
        <f t="shared" si="144"/>
        <v>1.5599999999999996E-2</v>
      </c>
      <c r="AK172" s="7">
        <v>45926</v>
      </c>
      <c r="AN172">
        <v>1.81</v>
      </c>
      <c r="AO172" s="8">
        <f t="shared" si="140"/>
        <v>1.8100000000000002E-2</v>
      </c>
      <c r="AP172" s="17" t="s">
        <v>3850</v>
      </c>
      <c r="AR172">
        <v>0.06</v>
      </c>
      <c r="AS172" s="8">
        <f t="shared" si="141"/>
        <v>5.9999999999999995E-4</v>
      </c>
      <c r="AT172" s="15" t="s">
        <v>3850</v>
      </c>
      <c r="AU172" s="15"/>
      <c r="AV172" s="8">
        <f t="shared" si="142"/>
        <v>1.7500000000000002E-2</v>
      </c>
      <c r="AW172" s="15" t="s">
        <v>3850</v>
      </c>
      <c r="AY172" s="15" t="s">
        <v>3850</v>
      </c>
      <c r="AZ172" s="8">
        <f t="shared" si="151"/>
        <v>1.4000000000000002E-3</v>
      </c>
      <c r="BA172" s="15" t="s">
        <v>3850</v>
      </c>
      <c r="BB172">
        <v>0.14000000000000001</v>
      </c>
      <c r="BD172" s="8">
        <f t="shared" si="145"/>
        <v>1.67E-2</v>
      </c>
      <c r="BE172" s="15" t="s">
        <v>3850</v>
      </c>
    </row>
    <row r="173" spans="1:114" ht="18">
      <c r="A173" s="67" t="s">
        <v>174</v>
      </c>
      <c r="B173" s="68">
        <f t="shared" si="147"/>
        <v>46038</v>
      </c>
      <c r="C173" s="2">
        <v>4.8099999999999996</v>
      </c>
      <c r="D173" s="8">
        <f t="shared" si="148"/>
        <v>4.8099999999999997E-2</v>
      </c>
      <c r="F173" s="2">
        <v>2.89</v>
      </c>
      <c r="G173" s="8">
        <f t="shared" si="149"/>
        <v>2.8900000000000002E-2</v>
      </c>
      <c r="I173" s="8">
        <f t="shared" si="150"/>
        <v>1.9199999999999995E-2</v>
      </c>
      <c r="K173" s="7">
        <v>45927</v>
      </c>
      <c r="L173" s="2">
        <v>6.46</v>
      </c>
      <c r="M173" s="5">
        <f t="shared" si="146"/>
        <v>6.4600000000000005E-2</v>
      </c>
      <c r="N173" s="7">
        <v>45927</v>
      </c>
      <c r="P173" s="7">
        <v>45927</v>
      </c>
      <c r="Q173" s="2">
        <v>5.04</v>
      </c>
      <c r="R173" s="5">
        <f t="shared" si="143"/>
        <v>5.04E-2</v>
      </c>
      <c r="S173" s="7">
        <v>45927</v>
      </c>
      <c r="T173" s="7"/>
      <c r="U173" s="7">
        <v>45927</v>
      </c>
      <c r="V173" s="8">
        <f t="shared" si="137"/>
        <v>1.4200000000000004E-2</v>
      </c>
      <c r="W173" s="7">
        <v>45927</v>
      </c>
      <c r="Y173" s="7">
        <v>45927</v>
      </c>
      <c r="Z173" s="2">
        <v>5.6</v>
      </c>
      <c r="AA173" s="36">
        <f t="shared" si="138"/>
        <v>5.5999999999999994E-2</v>
      </c>
      <c r="AB173" s="7">
        <v>45927</v>
      </c>
      <c r="AC173" s="7"/>
      <c r="AD173" s="7">
        <v>45927</v>
      </c>
      <c r="AE173" s="2">
        <v>4.04</v>
      </c>
      <c r="AF173" s="5">
        <f t="shared" si="139"/>
        <v>4.0399999999999998E-2</v>
      </c>
      <c r="AG173" s="7">
        <v>45927</v>
      </c>
      <c r="AH173" s="7"/>
      <c r="AI173" s="7">
        <v>45927</v>
      </c>
      <c r="AJ173" s="8">
        <f t="shared" si="144"/>
        <v>1.5599999999999996E-2</v>
      </c>
      <c r="AK173" s="7">
        <v>45927</v>
      </c>
      <c r="AN173">
        <v>1.79</v>
      </c>
      <c r="AO173" s="8">
        <f t="shared" si="140"/>
        <v>1.7899999999999999E-2</v>
      </c>
      <c r="AP173" s="17" t="s">
        <v>3851</v>
      </c>
      <c r="AR173">
        <v>0.06</v>
      </c>
      <c r="AS173" s="8">
        <f t="shared" si="141"/>
        <v>5.9999999999999995E-4</v>
      </c>
      <c r="AT173" s="15" t="s">
        <v>3851</v>
      </c>
      <c r="AU173" s="15"/>
      <c r="AV173" s="8">
        <f t="shared" si="142"/>
        <v>1.7299999999999999E-2</v>
      </c>
      <c r="AW173" s="15" t="s">
        <v>3851</v>
      </c>
      <c r="AY173" s="15" t="s">
        <v>3851</v>
      </c>
      <c r="AZ173" s="8">
        <f t="shared" si="151"/>
        <v>1.4000000000000002E-3</v>
      </c>
      <c r="BA173" s="15" t="s">
        <v>3851</v>
      </c>
      <c r="BB173">
        <v>0.14000000000000001</v>
      </c>
      <c r="BD173" s="8">
        <f t="shared" si="145"/>
        <v>1.6500000000000001E-2</v>
      </c>
      <c r="BE173" s="15" t="s">
        <v>3851</v>
      </c>
    </row>
    <row r="174" spans="1:114" ht="18">
      <c r="A174" s="67" t="s">
        <v>176</v>
      </c>
      <c r="B174" s="68">
        <f t="shared" si="147"/>
        <v>46037</v>
      </c>
      <c r="C174" s="2">
        <v>4.76</v>
      </c>
      <c r="D174" s="8">
        <f t="shared" si="148"/>
        <v>4.7599999999999996E-2</v>
      </c>
      <c r="F174" s="2">
        <v>2.83</v>
      </c>
      <c r="G174" s="8">
        <f t="shared" si="149"/>
        <v>2.8300000000000002E-2</v>
      </c>
      <c r="I174" s="8">
        <f t="shared" si="150"/>
        <v>1.9299999999999994E-2</v>
      </c>
      <c r="K174" s="7">
        <v>45928</v>
      </c>
      <c r="L174" s="2">
        <v>7.2</v>
      </c>
      <c r="M174" s="5">
        <f t="shared" si="146"/>
        <v>7.2000000000000008E-2</v>
      </c>
      <c r="N174" s="7">
        <v>45928</v>
      </c>
      <c r="P174" s="7">
        <v>45928</v>
      </c>
      <c r="Q174" s="2">
        <v>5.81</v>
      </c>
      <c r="R174" s="5">
        <f t="shared" si="143"/>
        <v>5.8099999999999999E-2</v>
      </c>
      <c r="S174" s="7">
        <v>45928</v>
      </c>
      <c r="T174" s="7"/>
      <c r="U174" s="7">
        <v>45928</v>
      </c>
      <c r="V174" s="8">
        <f t="shared" si="137"/>
        <v>1.390000000000001E-2</v>
      </c>
      <c r="W174" s="7">
        <v>45928</v>
      </c>
      <c r="Y174" s="7">
        <v>45928</v>
      </c>
      <c r="Z174" s="2">
        <v>6.01</v>
      </c>
      <c r="AA174" s="36">
        <f t="shared" si="138"/>
        <v>6.0100000000000001E-2</v>
      </c>
      <c r="AB174" s="7">
        <v>45928</v>
      </c>
      <c r="AC174" s="7"/>
      <c r="AD174" s="7">
        <v>45928</v>
      </c>
      <c r="AE174" s="2">
        <v>4.22</v>
      </c>
      <c r="AF174" s="5">
        <f t="shared" si="139"/>
        <v>4.2199999999999994E-2</v>
      </c>
      <c r="AG174" s="7">
        <v>45928</v>
      </c>
      <c r="AH174" s="7"/>
      <c r="AI174" s="7">
        <v>45928</v>
      </c>
      <c r="AJ174" s="8">
        <f t="shared" si="144"/>
        <v>1.7900000000000006E-2</v>
      </c>
      <c r="AK174" s="7">
        <v>45928</v>
      </c>
      <c r="AN174">
        <v>1.77</v>
      </c>
      <c r="AO174" s="8">
        <f t="shared" si="140"/>
        <v>1.77E-2</v>
      </c>
      <c r="AP174" s="17" t="s">
        <v>3852</v>
      </c>
      <c r="AR174">
        <v>0.05</v>
      </c>
      <c r="AS174" s="8">
        <f t="shared" si="141"/>
        <v>5.0000000000000001E-4</v>
      </c>
      <c r="AT174" s="15" t="s">
        <v>3852</v>
      </c>
      <c r="AU174" s="15"/>
      <c r="AV174" s="8">
        <f t="shared" si="142"/>
        <v>1.72E-2</v>
      </c>
      <c r="AW174" s="15" t="s">
        <v>3852</v>
      </c>
      <c r="AY174" s="15" t="s">
        <v>3852</v>
      </c>
      <c r="AZ174" s="8">
        <f t="shared" si="151"/>
        <v>1.1999999999999999E-3</v>
      </c>
      <c r="BA174" s="15" t="s">
        <v>3852</v>
      </c>
      <c r="BB174">
        <v>0.12</v>
      </c>
      <c r="BD174" s="8">
        <f t="shared" si="145"/>
        <v>1.6500000000000001E-2</v>
      </c>
      <c r="BE174" s="15" t="s">
        <v>3852</v>
      </c>
    </row>
    <row r="175" spans="1:114" ht="18">
      <c r="A175" s="67" t="s">
        <v>178</v>
      </c>
      <c r="B175" s="68">
        <f t="shared" si="147"/>
        <v>46036</v>
      </c>
      <c r="C175" s="2">
        <v>4.45</v>
      </c>
      <c r="D175" s="8">
        <f t="shared" si="148"/>
        <v>4.4500000000000005E-2</v>
      </c>
      <c r="F175" s="2">
        <v>2.68</v>
      </c>
      <c r="G175" s="8">
        <f t="shared" si="149"/>
        <v>2.6800000000000001E-2</v>
      </c>
      <c r="I175" s="8">
        <f t="shared" si="150"/>
        <v>1.7700000000000004E-2</v>
      </c>
      <c r="K175" s="7">
        <v>45929</v>
      </c>
      <c r="L175" s="2">
        <v>6.61</v>
      </c>
      <c r="M175" s="5">
        <f t="shared" si="146"/>
        <v>6.6100000000000006E-2</v>
      </c>
      <c r="N175" s="7">
        <v>45929</v>
      </c>
      <c r="P175" s="7">
        <v>45929</v>
      </c>
      <c r="Q175" s="2">
        <v>5.18</v>
      </c>
      <c r="R175" s="5">
        <f t="shared" si="143"/>
        <v>5.1799999999999999E-2</v>
      </c>
      <c r="S175" s="7">
        <v>45929</v>
      </c>
      <c r="T175" s="7"/>
      <c r="U175" s="7">
        <v>45929</v>
      </c>
      <c r="V175" s="8">
        <f t="shared" si="137"/>
        <v>1.4300000000000007E-2</v>
      </c>
      <c r="W175" s="7">
        <v>45929</v>
      </c>
      <c r="Y175" s="7">
        <v>45929</v>
      </c>
      <c r="Z175" s="2">
        <v>5.85</v>
      </c>
      <c r="AA175" s="36">
        <f t="shared" si="138"/>
        <v>5.8499999999999996E-2</v>
      </c>
      <c r="AB175" s="7">
        <v>45929</v>
      </c>
      <c r="AC175" s="7"/>
      <c r="AD175" s="7">
        <v>45929</v>
      </c>
      <c r="AE175" s="2">
        <v>4.08</v>
      </c>
      <c r="AF175" s="5">
        <f t="shared" si="139"/>
        <v>4.0800000000000003E-2</v>
      </c>
      <c r="AG175" s="7">
        <v>45929</v>
      </c>
      <c r="AH175" s="7"/>
      <c r="AI175" s="7">
        <v>45929</v>
      </c>
      <c r="AJ175" s="8">
        <f t="shared" si="144"/>
        <v>1.7699999999999994E-2</v>
      </c>
      <c r="AK175" s="7">
        <v>45929</v>
      </c>
      <c r="AN175">
        <v>1.83</v>
      </c>
      <c r="AO175" s="8">
        <f t="shared" si="140"/>
        <v>1.83E-2</v>
      </c>
      <c r="AP175" s="17" t="s">
        <v>3853</v>
      </c>
      <c r="AR175">
        <v>0.05</v>
      </c>
      <c r="AS175" s="8">
        <f t="shared" si="141"/>
        <v>5.0000000000000001E-4</v>
      </c>
      <c r="AT175" s="15" t="s">
        <v>3853</v>
      </c>
      <c r="AU175" s="15"/>
      <c r="AV175" s="8">
        <f t="shared" si="142"/>
        <v>1.78E-2</v>
      </c>
      <c r="AW175" s="15" t="s">
        <v>3853</v>
      </c>
      <c r="AY175" s="15" t="s">
        <v>3853</v>
      </c>
      <c r="AZ175" s="8">
        <f t="shared" si="151"/>
        <v>1E-3</v>
      </c>
      <c r="BA175" s="15" t="s">
        <v>3853</v>
      </c>
      <c r="BB175">
        <v>0.1</v>
      </c>
      <c r="BD175" s="8">
        <f t="shared" si="145"/>
        <v>1.7299999999999999E-2</v>
      </c>
      <c r="BE175" s="15" t="s">
        <v>3853</v>
      </c>
    </row>
    <row r="176" spans="1:114" ht="18">
      <c r="A176" s="67" t="s">
        <v>180</v>
      </c>
      <c r="B176" s="68">
        <f t="shared" si="147"/>
        <v>46035</v>
      </c>
      <c r="C176" s="2">
        <v>4.29</v>
      </c>
      <c r="D176" s="8">
        <f t="shared" si="148"/>
        <v>4.2900000000000001E-2</v>
      </c>
      <c r="F176" s="2">
        <v>2.61</v>
      </c>
      <c r="G176" s="8">
        <f t="shared" si="149"/>
        <v>2.6099999999999998E-2</v>
      </c>
      <c r="I176" s="8">
        <f t="shared" si="150"/>
        <v>1.6800000000000002E-2</v>
      </c>
      <c r="K176" s="7">
        <v>45930</v>
      </c>
      <c r="L176" s="2">
        <v>6.04</v>
      </c>
      <c r="M176" s="5">
        <f t="shared" si="146"/>
        <v>6.0400000000000002E-2</v>
      </c>
      <c r="N176" s="7">
        <v>45930</v>
      </c>
      <c r="P176" s="7">
        <v>45930</v>
      </c>
      <c r="Q176" s="2">
        <v>4.6900000000000004</v>
      </c>
      <c r="R176" s="5">
        <f t="shared" si="143"/>
        <v>4.6900000000000004E-2</v>
      </c>
      <c r="S176" s="7">
        <v>45930</v>
      </c>
      <c r="T176" s="7"/>
      <c r="U176" s="7">
        <v>45930</v>
      </c>
      <c r="V176" s="8">
        <f t="shared" si="137"/>
        <v>1.3499999999999998E-2</v>
      </c>
      <c r="W176" s="7">
        <v>45930</v>
      </c>
      <c r="Y176" s="7">
        <v>45930</v>
      </c>
      <c r="Z176" s="2">
        <v>5.5</v>
      </c>
      <c r="AA176" s="36">
        <f t="shared" si="138"/>
        <v>5.5E-2</v>
      </c>
      <c r="AB176" s="7">
        <v>45930</v>
      </c>
      <c r="AC176" s="7"/>
      <c r="AD176" s="7">
        <v>45930</v>
      </c>
      <c r="AE176" s="2">
        <v>3.81</v>
      </c>
      <c r="AF176" s="5">
        <f t="shared" si="139"/>
        <v>3.8100000000000002E-2</v>
      </c>
      <c r="AG176" s="7">
        <v>45930</v>
      </c>
      <c r="AH176" s="7"/>
      <c r="AI176" s="7">
        <v>45930</v>
      </c>
      <c r="AJ176" s="8">
        <f t="shared" si="144"/>
        <v>1.6899999999999998E-2</v>
      </c>
      <c r="AK176" s="7">
        <v>45930</v>
      </c>
      <c r="AN176">
        <v>1.82</v>
      </c>
      <c r="AO176" s="8">
        <f t="shared" si="140"/>
        <v>1.8200000000000001E-2</v>
      </c>
      <c r="AP176" s="17" t="s">
        <v>3854</v>
      </c>
      <c r="AR176">
        <v>0.05</v>
      </c>
      <c r="AS176" s="8">
        <f t="shared" si="141"/>
        <v>5.0000000000000001E-4</v>
      </c>
      <c r="AT176" s="15" t="s">
        <v>3854</v>
      </c>
      <c r="AU176" s="15"/>
      <c r="AV176" s="8">
        <f t="shared" si="142"/>
        <v>1.77E-2</v>
      </c>
      <c r="AW176" s="15" t="s">
        <v>3854</v>
      </c>
      <c r="AY176" s="15" t="s">
        <v>3854</v>
      </c>
      <c r="AZ176" s="8">
        <f t="shared" si="151"/>
        <v>1.1999999999999999E-3</v>
      </c>
      <c r="BA176" s="15" t="s">
        <v>3854</v>
      </c>
      <c r="BB176">
        <v>0.12</v>
      </c>
      <c r="BD176" s="8">
        <f t="shared" si="145"/>
        <v>1.7000000000000001E-2</v>
      </c>
      <c r="BE176" s="15" t="s">
        <v>3854</v>
      </c>
    </row>
    <row r="177" spans="1:57" ht="18">
      <c r="A177" s="67" t="s">
        <v>182</v>
      </c>
      <c r="B177" s="68">
        <f t="shared" si="147"/>
        <v>46034</v>
      </c>
      <c r="C177" s="2">
        <v>5.46</v>
      </c>
      <c r="D177" s="8">
        <f t="shared" si="148"/>
        <v>5.4600000000000003E-2</v>
      </c>
      <c r="F177" s="2">
        <v>3.56</v>
      </c>
      <c r="G177" s="8">
        <f t="shared" si="149"/>
        <v>3.56E-2</v>
      </c>
      <c r="I177" s="8">
        <f t="shared" si="150"/>
        <v>1.9000000000000003E-2</v>
      </c>
      <c r="K177" s="7">
        <v>45931</v>
      </c>
      <c r="L177" s="2">
        <v>6.42</v>
      </c>
      <c r="M177" s="5">
        <f t="shared" si="146"/>
        <v>6.4199999999999993E-2</v>
      </c>
      <c r="N177" s="7">
        <v>45931</v>
      </c>
      <c r="P177" s="7">
        <v>45931</v>
      </c>
      <c r="Q177" s="2">
        <v>4.8499999999999996</v>
      </c>
      <c r="R177" s="5">
        <f t="shared" si="143"/>
        <v>4.8499999999999995E-2</v>
      </c>
      <c r="S177" s="7">
        <v>45931</v>
      </c>
      <c r="T177" s="7"/>
      <c r="U177" s="7">
        <v>45931</v>
      </c>
      <c r="V177" s="8">
        <f t="shared" si="137"/>
        <v>1.5699999999999999E-2</v>
      </c>
      <c r="W177" s="7">
        <v>45931</v>
      </c>
      <c r="Y177" s="7">
        <v>45931</v>
      </c>
      <c r="Z177" s="2">
        <v>5.52</v>
      </c>
      <c r="AA177" s="36">
        <f t="shared" si="138"/>
        <v>5.5199999999999999E-2</v>
      </c>
      <c r="AB177" s="7">
        <v>45931</v>
      </c>
      <c r="AC177" s="7"/>
      <c r="AD177" s="7">
        <v>45931</v>
      </c>
      <c r="AE177" s="2">
        <v>3.79</v>
      </c>
      <c r="AF177" s="5">
        <f t="shared" si="139"/>
        <v>3.7900000000000003E-2</v>
      </c>
      <c r="AG177" s="7">
        <v>45931</v>
      </c>
      <c r="AH177" s="7"/>
      <c r="AI177" s="7">
        <v>45931</v>
      </c>
      <c r="AJ177" s="8">
        <f t="shared" si="144"/>
        <v>1.7299999999999996E-2</v>
      </c>
      <c r="AK177" s="7">
        <v>45931</v>
      </c>
      <c r="AN177">
        <v>1.76</v>
      </c>
      <c r="AO177" s="8">
        <f t="shared" si="140"/>
        <v>1.7600000000000001E-2</v>
      </c>
      <c r="AP177" s="17" t="s">
        <v>3855</v>
      </c>
      <c r="AR177">
        <v>0.05</v>
      </c>
      <c r="AS177" s="8">
        <f t="shared" si="141"/>
        <v>5.0000000000000001E-4</v>
      </c>
      <c r="AT177" s="15" t="s">
        <v>3855</v>
      </c>
      <c r="AU177" s="15"/>
      <c r="AV177" s="8">
        <f t="shared" si="142"/>
        <v>1.7100000000000001E-2</v>
      </c>
      <c r="AW177" s="15" t="s">
        <v>3855</v>
      </c>
      <c r="AY177" s="15" t="s">
        <v>3855</v>
      </c>
      <c r="AZ177" s="8">
        <f t="shared" si="151"/>
        <v>1.1999999999999999E-3</v>
      </c>
      <c r="BA177" s="15" t="s">
        <v>3855</v>
      </c>
      <c r="BB177">
        <v>0.12</v>
      </c>
      <c r="BD177" s="8">
        <f t="shared" si="145"/>
        <v>1.6400000000000001E-2</v>
      </c>
      <c r="BE177" s="15" t="s">
        <v>3855</v>
      </c>
    </row>
    <row r="178" spans="1:57" ht="18">
      <c r="A178" s="67" t="s">
        <v>184</v>
      </c>
      <c r="B178" s="68">
        <f t="shared" si="147"/>
        <v>46033</v>
      </c>
      <c r="C178" s="2">
        <v>5.75</v>
      </c>
      <c r="D178" s="8">
        <f t="shared" si="148"/>
        <v>5.7500000000000002E-2</v>
      </c>
      <c r="F178" s="2">
        <v>4.3600000000000003</v>
      </c>
      <c r="G178" s="8">
        <f t="shared" si="149"/>
        <v>4.36E-2</v>
      </c>
      <c r="I178" s="8">
        <f t="shared" si="150"/>
        <v>1.3900000000000003E-2</v>
      </c>
      <c r="K178" s="7">
        <v>45932</v>
      </c>
      <c r="L178" s="2">
        <v>6.07</v>
      </c>
      <c r="M178" s="5">
        <f t="shared" si="146"/>
        <v>6.0700000000000004E-2</v>
      </c>
      <c r="N178" s="7">
        <v>45932</v>
      </c>
      <c r="P178" s="7">
        <v>45932</v>
      </c>
      <c r="Q178" s="2">
        <v>4.63</v>
      </c>
      <c r="R178" s="5">
        <f t="shared" si="143"/>
        <v>4.6300000000000001E-2</v>
      </c>
      <c r="S178" s="7">
        <v>45932</v>
      </c>
      <c r="T178" s="7"/>
      <c r="U178" s="7">
        <v>45932</v>
      </c>
      <c r="V178" s="8">
        <f t="shared" si="137"/>
        <v>1.4400000000000003E-2</v>
      </c>
      <c r="W178" s="7">
        <v>45932</v>
      </c>
      <c r="Y178" s="7">
        <v>45932</v>
      </c>
      <c r="Z178" s="2">
        <v>5.91</v>
      </c>
      <c r="AA178" s="36">
        <f t="shared" si="138"/>
        <v>5.91E-2</v>
      </c>
      <c r="AB178" s="7">
        <v>45932</v>
      </c>
      <c r="AC178" s="7"/>
      <c r="AD178" s="7">
        <v>45932</v>
      </c>
      <c r="AE178" s="2">
        <v>4.16</v>
      </c>
      <c r="AF178" s="5">
        <f t="shared" si="139"/>
        <v>4.1599999999999998E-2</v>
      </c>
      <c r="AG178" s="7">
        <v>45932</v>
      </c>
      <c r="AH178" s="7"/>
      <c r="AI178" s="7">
        <v>45932</v>
      </c>
      <c r="AJ178" s="8">
        <f t="shared" si="144"/>
        <v>1.7500000000000002E-2</v>
      </c>
      <c r="AK178" s="7">
        <v>45932</v>
      </c>
      <c r="AN178">
        <v>1.76</v>
      </c>
      <c r="AO178" s="8">
        <f t="shared" si="140"/>
        <v>1.7600000000000001E-2</v>
      </c>
      <c r="AP178" s="17" t="s">
        <v>3856</v>
      </c>
      <c r="AR178">
        <v>0.04</v>
      </c>
      <c r="AS178" s="8">
        <f t="shared" si="141"/>
        <v>4.0000000000000002E-4</v>
      </c>
      <c r="AT178" s="15" t="s">
        <v>3856</v>
      </c>
      <c r="AU178" s="15"/>
      <c r="AV178" s="8">
        <f t="shared" si="142"/>
        <v>1.72E-2</v>
      </c>
      <c r="AW178" s="15" t="s">
        <v>3856</v>
      </c>
      <c r="AY178" s="15" t="s">
        <v>3856</v>
      </c>
      <c r="AZ178" s="8">
        <f t="shared" si="151"/>
        <v>7.000000000000001E-4</v>
      </c>
      <c r="BA178" s="15" t="s">
        <v>3856</v>
      </c>
      <c r="BB178">
        <v>7.0000000000000007E-2</v>
      </c>
      <c r="BD178" s="8">
        <f t="shared" si="145"/>
        <v>1.6900000000000002E-2</v>
      </c>
      <c r="BE178" s="15" t="s">
        <v>3856</v>
      </c>
    </row>
    <row r="179" spans="1:57" ht="18">
      <c r="A179" s="67" t="s">
        <v>186</v>
      </c>
      <c r="B179" s="68">
        <f t="shared" si="147"/>
        <v>46032</v>
      </c>
      <c r="C179" s="2">
        <v>5.81</v>
      </c>
      <c r="D179" s="8">
        <f t="shared" si="148"/>
        <v>5.8099999999999999E-2</v>
      </c>
      <c r="F179" s="2">
        <v>4.41</v>
      </c>
      <c r="G179" s="8">
        <f t="shared" si="149"/>
        <v>4.41E-2</v>
      </c>
      <c r="I179" s="8">
        <f t="shared" si="150"/>
        <v>1.3999999999999999E-2</v>
      </c>
      <c r="K179" s="7">
        <v>45933</v>
      </c>
      <c r="L179" s="2">
        <v>6.41</v>
      </c>
      <c r="M179" s="5">
        <f t="shared" si="146"/>
        <v>6.4100000000000004E-2</v>
      </c>
      <c r="N179" s="7">
        <v>45933</v>
      </c>
      <c r="P179" s="7">
        <v>45933</v>
      </c>
      <c r="Q179" s="2">
        <v>4.8899999999999997</v>
      </c>
      <c r="R179" s="5">
        <f t="shared" si="143"/>
        <v>4.8899999999999999E-2</v>
      </c>
      <c r="S179" s="7">
        <v>45933</v>
      </c>
      <c r="T179" s="7"/>
      <c r="U179" s="7">
        <v>45933</v>
      </c>
      <c r="V179" s="8">
        <f t="shared" si="137"/>
        <v>1.5200000000000005E-2</v>
      </c>
      <c r="W179" s="7">
        <v>45933</v>
      </c>
      <c r="Y179" s="7">
        <v>45933</v>
      </c>
      <c r="Z179" s="2">
        <v>5.56</v>
      </c>
      <c r="AA179" s="36">
        <f t="shared" si="138"/>
        <v>5.5599999999999997E-2</v>
      </c>
      <c r="AB179" s="7">
        <v>45933</v>
      </c>
      <c r="AC179" s="7"/>
      <c r="AD179" s="7">
        <v>45933</v>
      </c>
      <c r="AE179" s="2">
        <v>3.93</v>
      </c>
      <c r="AF179" s="5">
        <f t="shared" si="139"/>
        <v>3.9300000000000002E-2</v>
      </c>
      <c r="AG179" s="7">
        <v>45933</v>
      </c>
      <c r="AH179" s="7"/>
      <c r="AI179" s="7">
        <v>45933</v>
      </c>
      <c r="AJ179" s="8">
        <f t="shared" si="144"/>
        <v>1.6299999999999995E-2</v>
      </c>
      <c r="AK179" s="7">
        <v>45933</v>
      </c>
      <c r="AN179">
        <v>1.74</v>
      </c>
      <c r="AO179" s="8">
        <f t="shared" si="140"/>
        <v>1.7399999999999999E-2</v>
      </c>
      <c r="AP179" s="17" t="s">
        <v>3857</v>
      </c>
      <c r="AR179">
        <v>0.04</v>
      </c>
      <c r="AS179" s="8">
        <f t="shared" si="141"/>
        <v>4.0000000000000002E-4</v>
      </c>
      <c r="AT179" s="15" t="s">
        <v>3857</v>
      </c>
      <c r="AU179" s="15"/>
      <c r="AV179" s="8">
        <f t="shared" si="142"/>
        <v>1.6999999999999998E-2</v>
      </c>
      <c r="AW179" s="15" t="s">
        <v>3857</v>
      </c>
      <c r="AY179" s="15" t="s">
        <v>3857</v>
      </c>
      <c r="AZ179" s="8">
        <f t="shared" si="151"/>
        <v>1.1999999999999999E-3</v>
      </c>
      <c r="BA179" s="15" t="s">
        <v>3857</v>
      </c>
      <c r="BB179">
        <v>0.12</v>
      </c>
      <c r="BD179" s="8">
        <f t="shared" si="145"/>
        <v>1.6199999999999999E-2</v>
      </c>
      <c r="BE179" s="15" t="s">
        <v>3857</v>
      </c>
    </row>
    <row r="180" spans="1:57" ht="18">
      <c r="A180" s="67" t="s">
        <v>188</v>
      </c>
      <c r="B180" s="68">
        <f t="shared" si="147"/>
        <v>46031</v>
      </c>
      <c r="C180" s="2">
        <v>5.52</v>
      </c>
      <c r="D180" s="8">
        <f t="shared" si="148"/>
        <v>5.5199999999999999E-2</v>
      </c>
      <c r="F180" s="2">
        <v>4.16</v>
      </c>
      <c r="G180" s="8">
        <f t="shared" si="149"/>
        <v>4.1599999999999998E-2</v>
      </c>
      <c r="I180" s="8">
        <f t="shared" si="150"/>
        <v>1.3600000000000001E-2</v>
      </c>
      <c r="K180" s="7">
        <v>45934</v>
      </c>
      <c r="L180" s="2">
        <v>6.21</v>
      </c>
      <c r="M180" s="5">
        <f t="shared" si="146"/>
        <v>6.2100000000000002E-2</v>
      </c>
      <c r="N180" s="7">
        <v>45934</v>
      </c>
      <c r="P180" s="7">
        <v>45934</v>
      </c>
      <c r="Q180" s="2">
        <v>4.75</v>
      </c>
      <c r="R180" s="5">
        <f t="shared" si="143"/>
        <v>4.7500000000000001E-2</v>
      </c>
      <c r="S180" s="7">
        <v>45934</v>
      </c>
      <c r="T180" s="7"/>
      <c r="U180" s="7">
        <v>45934</v>
      </c>
      <c r="V180" s="8">
        <f t="shared" si="137"/>
        <v>1.4600000000000002E-2</v>
      </c>
      <c r="W180" s="7">
        <v>45934</v>
      </c>
      <c r="Y180" s="7">
        <v>45934</v>
      </c>
      <c r="Z180" s="2">
        <v>5.72</v>
      </c>
      <c r="AA180" s="36">
        <f t="shared" si="138"/>
        <v>5.7200000000000001E-2</v>
      </c>
      <c r="AB180" s="7">
        <v>45934</v>
      </c>
      <c r="AC180" s="7"/>
      <c r="AD180" s="7">
        <v>45934</v>
      </c>
      <c r="AE180" s="2">
        <v>3.98</v>
      </c>
      <c r="AF180" s="5">
        <f t="shared" si="139"/>
        <v>3.9800000000000002E-2</v>
      </c>
      <c r="AG180" s="7">
        <v>45934</v>
      </c>
      <c r="AH180" s="7"/>
      <c r="AI180" s="7">
        <v>45934</v>
      </c>
      <c r="AJ180" s="8">
        <f t="shared" si="144"/>
        <v>1.7399999999999999E-2</v>
      </c>
      <c r="AK180" s="7">
        <v>45934</v>
      </c>
      <c r="AN180">
        <v>1.75</v>
      </c>
      <c r="AO180" s="8">
        <f t="shared" si="140"/>
        <v>1.7500000000000002E-2</v>
      </c>
      <c r="AP180" s="17" t="s">
        <v>3858</v>
      </c>
      <c r="AR180">
        <v>0.04</v>
      </c>
      <c r="AS180" s="8">
        <f t="shared" si="141"/>
        <v>4.0000000000000002E-4</v>
      </c>
      <c r="AT180" s="15" t="s">
        <v>3858</v>
      </c>
      <c r="AU180" s="15"/>
      <c r="AV180" s="8">
        <f t="shared" si="142"/>
        <v>1.7100000000000001E-2</v>
      </c>
      <c r="AW180" s="15" t="s">
        <v>3858</v>
      </c>
      <c r="AY180" s="15" t="s">
        <v>3858</v>
      </c>
      <c r="AZ180" s="8">
        <f t="shared" si="151"/>
        <v>1.1000000000000001E-3</v>
      </c>
      <c r="BA180" s="15" t="s">
        <v>3858</v>
      </c>
      <c r="BB180">
        <v>0.11</v>
      </c>
      <c r="BD180" s="8">
        <f t="shared" si="145"/>
        <v>1.6400000000000001E-2</v>
      </c>
      <c r="BE180" s="15" t="s">
        <v>3858</v>
      </c>
    </row>
    <row r="181" spans="1:57" ht="18">
      <c r="A181" s="67" t="s">
        <v>190</v>
      </c>
      <c r="B181" s="68">
        <f t="shared" si="147"/>
        <v>46030</v>
      </c>
      <c r="C181" s="2">
        <v>5.86</v>
      </c>
      <c r="D181" s="8">
        <f t="shared" si="148"/>
        <v>5.8600000000000006E-2</v>
      </c>
      <c r="F181" s="2">
        <v>4.53</v>
      </c>
      <c r="G181" s="8">
        <f t="shared" si="149"/>
        <v>4.53E-2</v>
      </c>
      <c r="I181" s="8">
        <f t="shared" si="150"/>
        <v>1.3300000000000006E-2</v>
      </c>
      <c r="K181" s="7">
        <v>45935</v>
      </c>
      <c r="L181" s="2">
        <v>6.04</v>
      </c>
      <c r="M181" s="5">
        <f t="shared" si="146"/>
        <v>6.0400000000000002E-2</v>
      </c>
      <c r="N181" s="7">
        <v>45935</v>
      </c>
      <c r="P181" s="7">
        <v>45935</v>
      </c>
      <c r="Q181" s="2">
        <v>4.62</v>
      </c>
      <c r="R181" s="5">
        <f t="shared" si="143"/>
        <v>4.6199999999999998E-2</v>
      </c>
      <c r="S181" s="7">
        <v>45935</v>
      </c>
      <c r="T181" s="7"/>
      <c r="U181" s="7">
        <v>45935</v>
      </c>
      <c r="V181" s="8">
        <f t="shared" si="137"/>
        <v>1.4200000000000004E-2</v>
      </c>
      <c r="W181" s="7">
        <v>45935</v>
      </c>
      <c r="Y181" s="7">
        <v>45935</v>
      </c>
      <c r="Z181" s="2">
        <v>5.5</v>
      </c>
      <c r="AA181" s="36">
        <f t="shared" si="138"/>
        <v>5.5E-2</v>
      </c>
      <c r="AB181" s="7">
        <v>45935</v>
      </c>
      <c r="AC181" s="7"/>
      <c r="AD181" s="7">
        <v>45935</v>
      </c>
      <c r="AE181" s="2">
        <v>3.72</v>
      </c>
      <c r="AF181" s="5">
        <f t="shared" si="139"/>
        <v>3.7200000000000004E-2</v>
      </c>
      <c r="AG181" s="7">
        <v>45935</v>
      </c>
      <c r="AH181" s="7"/>
      <c r="AI181" s="7">
        <v>45935</v>
      </c>
      <c r="AJ181" s="8">
        <f t="shared" si="144"/>
        <v>1.7799999999999996E-2</v>
      </c>
      <c r="AK181" s="7">
        <v>45935</v>
      </c>
      <c r="AN181">
        <v>1.73</v>
      </c>
      <c r="AO181" s="8">
        <f t="shared" si="140"/>
        <v>1.7299999999999999E-2</v>
      </c>
      <c r="AP181" s="17" t="s">
        <v>3859</v>
      </c>
      <c r="AR181">
        <v>0.04</v>
      </c>
      <c r="AS181" s="8">
        <f t="shared" si="141"/>
        <v>4.0000000000000002E-4</v>
      </c>
      <c r="AT181" s="15" t="s">
        <v>3859</v>
      </c>
      <c r="AU181" s="15"/>
      <c r="AV181" s="8">
        <f t="shared" si="142"/>
        <v>1.6899999999999998E-2</v>
      </c>
      <c r="AW181" s="15" t="s">
        <v>3859</v>
      </c>
      <c r="AY181" s="15" t="s">
        <v>3859</v>
      </c>
      <c r="AZ181" s="8">
        <f t="shared" si="151"/>
        <v>8.9999999999999998E-4</v>
      </c>
      <c r="BA181" s="15" t="s">
        <v>3859</v>
      </c>
      <c r="BB181">
        <v>0.09</v>
      </c>
      <c r="BD181" s="8">
        <f t="shared" si="145"/>
        <v>1.6399999999999998E-2</v>
      </c>
      <c r="BE181" s="15" t="s">
        <v>3859</v>
      </c>
    </row>
    <row r="182" spans="1:57" ht="18">
      <c r="A182" s="67" t="s">
        <v>192</v>
      </c>
      <c r="B182" s="68">
        <f t="shared" si="147"/>
        <v>46029</v>
      </c>
      <c r="C182" s="2">
        <v>5.82</v>
      </c>
      <c r="D182" s="8">
        <f t="shared" si="148"/>
        <v>5.8200000000000002E-2</v>
      </c>
      <c r="F182" s="2">
        <v>4.4800000000000004</v>
      </c>
      <c r="G182" s="8">
        <f t="shared" si="149"/>
        <v>4.4800000000000006E-2</v>
      </c>
      <c r="I182" s="8">
        <f t="shared" si="150"/>
        <v>1.3399999999999995E-2</v>
      </c>
      <c r="K182" s="7">
        <v>45936</v>
      </c>
      <c r="L182" s="2">
        <v>6</v>
      </c>
      <c r="M182" s="5">
        <f t="shared" si="146"/>
        <v>0.06</v>
      </c>
      <c r="N182" s="7">
        <v>45936</v>
      </c>
      <c r="P182" s="7">
        <v>45936</v>
      </c>
      <c r="Q182" s="2">
        <v>4.46</v>
      </c>
      <c r="R182" s="5">
        <f t="shared" si="143"/>
        <v>4.4600000000000001E-2</v>
      </c>
      <c r="S182" s="7">
        <v>45936</v>
      </c>
      <c r="T182" s="7"/>
      <c r="U182" s="7">
        <v>45936</v>
      </c>
      <c r="V182" s="8">
        <f t="shared" si="137"/>
        <v>1.5399999999999997E-2</v>
      </c>
      <c r="W182" s="7">
        <v>45936</v>
      </c>
      <c r="Y182" s="7">
        <v>45936</v>
      </c>
      <c r="Z182" s="2">
        <v>5.27</v>
      </c>
      <c r="AA182" s="36">
        <f t="shared" si="138"/>
        <v>5.2699999999999997E-2</v>
      </c>
      <c r="AB182" s="7">
        <v>45936</v>
      </c>
      <c r="AC182" s="7"/>
      <c r="AD182" s="7">
        <v>45936</v>
      </c>
      <c r="AE182" s="2">
        <v>3.56</v>
      </c>
      <c r="AF182" s="5">
        <f t="shared" si="139"/>
        <v>3.56E-2</v>
      </c>
      <c r="AG182" s="7">
        <v>45936</v>
      </c>
      <c r="AH182" s="7"/>
      <c r="AI182" s="7">
        <v>45936</v>
      </c>
      <c r="AJ182" s="8">
        <f t="shared" si="144"/>
        <v>1.7099999999999997E-2</v>
      </c>
      <c r="AK182" s="7">
        <v>45936</v>
      </c>
      <c r="AN182">
        <v>1.73</v>
      </c>
      <c r="AO182" s="8">
        <f t="shared" si="140"/>
        <v>1.7299999999999999E-2</v>
      </c>
      <c r="AP182" s="17" t="s">
        <v>3860</v>
      </c>
      <c r="AR182">
        <v>0.04</v>
      </c>
      <c r="AS182" s="8">
        <f t="shared" si="141"/>
        <v>4.0000000000000002E-4</v>
      </c>
      <c r="AT182" s="15" t="s">
        <v>3860</v>
      </c>
      <c r="AU182" s="15"/>
      <c r="AV182" s="8">
        <f t="shared" si="142"/>
        <v>1.6899999999999998E-2</v>
      </c>
      <c r="AW182" s="15" t="s">
        <v>3860</v>
      </c>
      <c r="AY182" s="15" t="s">
        <v>3860</v>
      </c>
      <c r="AZ182" s="8">
        <f t="shared" si="151"/>
        <v>1.2999999999999999E-3</v>
      </c>
      <c r="BA182" s="15" t="s">
        <v>3860</v>
      </c>
      <c r="BB182">
        <v>0.13</v>
      </c>
      <c r="BD182" s="8">
        <f t="shared" si="145"/>
        <v>1.6E-2</v>
      </c>
      <c r="BE182" s="15" t="s">
        <v>3860</v>
      </c>
    </row>
    <row r="183" spans="1:57" ht="18">
      <c r="A183" s="67" t="s">
        <v>194</v>
      </c>
      <c r="B183" s="68">
        <f t="shared" si="147"/>
        <v>46028</v>
      </c>
      <c r="C183" s="2">
        <v>5.89</v>
      </c>
      <c r="D183" s="8">
        <f t="shared" si="148"/>
        <v>5.8899999999999994E-2</v>
      </c>
      <c r="F183" s="2">
        <v>4.5999999999999996</v>
      </c>
      <c r="G183" s="8">
        <f t="shared" si="149"/>
        <v>4.5999999999999999E-2</v>
      </c>
      <c r="I183" s="8">
        <f t="shared" si="150"/>
        <v>1.2899999999999995E-2</v>
      </c>
      <c r="K183" s="7">
        <v>45937</v>
      </c>
      <c r="L183" s="2">
        <v>6.12</v>
      </c>
      <c r="M183" s="5">
        <f t="shared" si="146"/>
        <v>6.1200000000000004E-2</v>
      </c>
      <c r="N183" s="7">
        <v>45937</v>
      </c>
      <c r="P183" s="7">
        <v>45937</v>
      </c>
      <c r="Q183" s="2">
        <v>4.3099999999999996</v>
      </c>
      <c r="R183" s="5">
        <f t="shared" si="143"/>
        <v>4.3099999999999999E-2</v>
      </c>
      <c r="S183" s="7">
        <v>45937</v>
      </c>
      <c r="T183" s="7"/>
      <c r="U183" s="7">
        <v>45937</v>
      </c>
      <c r="V183" s="8">
        <f t="shared" si="137"/>
        <v>1.8100000000000005E-2</v>
      </c>
      <c r="W183" s="7">
        <v>45937</v>
      </c>
      <c r="Y183" s="7">
        <v>45937</v>
      </c>
      <c r="Z183" s="2">
        <v>6.13</v>
      </c>
      <c r="AA183" s="36">
        <f t="shared" si="138"/>
        <v>6.13E-2</v>
      </c>
      <c r="AB183" s="7">
        <v>45937</v>
      </c>
      <c r="AC183" s="7"/>
      <c r="AD183" s="7">
        <v>45937</v>
      </c>
      <c r="AE183" s="2">
        <v>4.18</v>
      </c>
      <c r="AF183" s="5">
        <f t="shared" si="139"/>
        <v>4.1799999999999997E-2</v>
      </c>
      <c r="AG183" s="7">
        <v>45937</v>
      </c>
      <c r="AH183" s="7"/>
      <c r="AI183" s="7">
        <v>45937</v>
      </c>
      <c r="AJ183" s="8">
        <f t="shared" si="144"/>
        <v>1.9500000000000003E-2</v>
      </c>
      <c r="AK183" s="7">
        <v>45937</v>
      </c>
      <c r="AN183">
        <v>1.72</v>
      </c>
      <c r="AO183" s="8">
        <f t="shared" si="140"/>
        <v>1.72E-2</v>
      </c>
      <c r="AP183" s="17" t="s">
        <v>3861</v>
      </c>
      <c r="AR183">
        <v>0.04</v>
      </c>
      <c r="AS183" s="8">
        <f t="shared" si="141"/>
        <v>4.0000000000000002E-4</v>
      </c>
      <c r="AT183" s="15" t="s">
        <v>3861</v>
      </c>
      <c r="AU183" s="15"/>
      <c r="AV183" s="8">
        <f t="shared" si="142"/>
        <v>1.6799999999999999E-2</v>
      </c>
      <c r="AW183" s="15" t="s">
        <v>3861</v>
      </c>
      <c r="AY183" s="15" t="s">
        <v>3861</v>
      </c>
      <c r="AZ183" s="8">
        <f t="shared" si="151"/>
        <v>1E-3</v>
      </c>
      <c r="BA183" s="15" t="s">
        <v>3861</v>
      </c>
      <c r="BB183">
        <v>0.1</v>
      </c>
      <c r="BD183" s="8">
        <f t="shared" si="145"/>
        <v>1.6199999999999999E-2</v>
      </c>
      <c r="BE183" s="15" t="s">
        <v>3861</v>
      </c>
    </row>
    <row r="184" spans="1:57" ht="18">
      <c r="A184" s="67" t="s">
        <v>196</v>
      </c>
      <c r="B184" s="68">
        <f t="shared" si="147"/>
        <v>46027</v>
      </c>
      <c r="C184" s="2">
        <v>6</v>
      </c>
      <c r="D184" s="8">
        <f t="shared" si="148"/>
        <v>0.06</v>
      </c>
      <c r="F184" s="2">
        <v>4.51</v>
      </c>
      <c r="G184" s="8">
        <f t="shared" si="149"/>
        <v>4.5100000000000001E-2</v>
      </c>
      <c r="I184" s="8">
        <f t="shared" si="150"/>
        <v>1.4899999999999997E-2</v>
      </c>
      <c r="K184" s="7">
        <v>45938</v>
      </c>
      <c r="L184" s="2">
        <v>5.36</v>
      </c>
      <c r="M184" s="5">
        <f t="shared" si="146"/>
        <v>5.3600000000000002E-2</v>
      </c>
      <c r="N184" s="7">
        <v>45938</v>
      </c>
      <c r="P184" s="7">
        <v>45938</v>
      </c>
      <c r="Q184" s="2">
        <v>3.66</v>
      </c>
      <c r="R184" s="5">
        <f t="shared" si="143"/>
        <v>3.6600000000000001E-2</v>
      </c>
      <c r="S184" s="7">
        <v>45938</v>
      </c>
      <c r="T184" s="7"/>
      <c r="U184" s="7">
        <v>45938</v>
      </c>
      <c r="V184" s="8">
        <f t="shared" si="137"/>
        <v>1.7000000000000001E-2</v>
      </c>
      <c r="W184" s="7">
        <v>45938</v>
      </c>
      <c r="Y184" s="7">
        <v>45938</v>
      </c>
      <c r="Z184" s="2">
        <v>5.27</v>
      </c>
      <c r="AA184" s="36">
        <f t="shared" si="138"/>
        <v>5.2699999999999997E-2</v>
      </c>
      <c r="AB184" s="7">
        <v>45938</v>
      </c>
      <c r="AC184" s="7"/>
      <c r="AD184" s="7">
        <v>45938</v>
      </c>
      <c r="AE184" s="2">
        <v>3.59</v>
      </c>
      <c r="AF184" s="5">
        <f t="shared" si="139"/>
        <v>3.5900000000000001E-2</v>
      </c>
      <c r="AG184" s="7">
        <v>45938</v>
      </c>
      <c r="AH184" s="7"/>
      <c r="AI184" s="7">
        <v>45938</v>
      </c>
      <c r="AJ184" s="8">
        <f t="shared" si="144"/>
        <v>1.6799999999999995E-2</v>
      </c>
      <c r="AK184" s="7">
        <v>45938</v>
      </c>
      <c r="AN184">
        <v>1.71</v>
      </c>
      <c r="AO184" s="8">
        <f t="shared" si="140"/>
        <v>1.7100000000000001E-2</v>
      </c>
      <c r="AP184" s="17" t="s">
        <v>3862</v>
      </c>
      <c r="AR184">
        <v>0.04</v>
      </c>
      <c r="AS184" s="8">
        <f t="shared" si="141"/>
        <v>4.0000000000000002E-4</v>
      </c>
      <c r="AT184" s="15" t="s">
        <v>3862</v>
      </c>
      <c r="AU184" s="15"/>
      <c r="AV184" s="8">
        <f t="shared" si="142"/>
        <v>1.67E-2</v>
      </c>
      <c r="AW184" s="15" t="s">
        <v>3862</v>
      </c>
      <c r="AY184" s="15" t="s">
        <v>3862</v>
      </c>
      <c r="AZ184" s="8">
        <f t="shared" si="151"/>
        <v>8.0000000000000004E-4</v>
      </c>
      <c r="BA184" s="15" t="s">
        <v>3862</v>
      </c>
      <c r="BB184">
        <v>0.08</v>
      </c>
      <c r="BD184" s="8">
        <f t="shared" si="145"/>
        <v>1.6300000000000002E-2</v>
      </c>
      <c r="BE184" s="15" t="s">
        <v>3862</v>
      </c>
    </row>
    <row r="185" spans="1:57" ht="18">
      <c r="A185" s="67" t="s">
        <v>198</v>
      </c>
      <c r="B185" s="68">
        <f t="shared" si="147"/>
        <v>46026</v>
      </c>
      <c r="C185" s="2">
        <v>5.37</v>
      </c>
      <c r="D185" s="8">
        <f t="shared" si="148"/>
        <v>5.3699999999999998E-2</v>
      </c>
      <c r="F185" s="2">
        <v>3.92</v>
      </c>
      <c r="G185" s="8">
        <f t="shared" si="149"/>
        <v>3.9199999999999999E-2</v>
      </c>
      <c r="I185" s="8">
        <f t="shared" si="150"/>
        <v>1.4499999999999999E-2</v>
      </c>
      <c r="K185" s="7">
        <v>45939</v>
      </c>
      <c r="L185" s="2">
        <v>5.48</v>
      </c>
      <c r="M185" s="5">
        <f t="shared" si="146"/>
        <v>5.4800000000000001E-2</v>
      </c>
      <c r="N185" s="7">
        <v>45939</v>
      </c>
      <c r="P185" s="7">
        <v>45939</v>
      </c>
      <c r="Q185" s="2">
        <v>3.83</v>
      </c>
      <c r="R185" s="5">
        <f t="shared" si="143"/>
        <v>3.8300000000000001E-2</v>
      </c>
      <c r="S185" s="7">
        <v>45939</v>
      </c>
      <c r="T185" s="7"/>
      <c r="U185" s="7">
        <v>45939</v>
      </c>
      <c r="V185" s="8">
        <f t="shared" si="137"/>
        <v>1.6500000000000001E-2</v>
      </c>
      <c r="W185" s="7">
        <v>45939</v>
      </c>
      <c r="Y185" s="7">
        <v>45939</v>
      </c>
      <c r="Z185" s="2">
        <v>5.52</v>
      </c>
      <c r="AA185" s="36">
        <f t="shared" si="138"/>
        <v>5.5199999999999999E-2</v>
      </c>
      <c r="AB185" s="7">
        <v>45939</v>
      </c>
      <c r="AC185" s="7"/>
      <c r="AD185" s="7">
        <v>45939</v>
      </c>
      <c r="AE185" s="2">
        <v>3.81</v>
      </c>
      <c r="AF185" s="5">
        <f t="shared" si="139"/>
        <v>3.8100000000000002E-2</v>
      </c>
      <c r="AG185" s="7">
        <v>45939</v>
      </c>
      <c r="AH185" s="7"/>
      <c r="AI185" s="7">
        <v>45939</v>
      </c>
      <c r="AJ185" s="8">
        <f t="shared" si="144"/>
        <v>1.7099999999999997E-2</v>
      </c>
      <c r="AK185" s="7">
        <v>45939</v>
      </c>
      <c r="AN185">
        <v>1.65</v>
      </c>
      <c r="AO185" s="8">
        <f t="shared" si="140"/>
        <v>1.6500000000000001E-2</v>
      </c>
      <c r="AP185" s="17" t="s">
        <v>3863</v>
      </c>
      <c r="AR185">
        <v>0.04</v>
      </c>
      <c r="AS185" s="8">
        <f t="shared" si="141"/>
        <v>4.0000000000000002E-4</v>
      </c>
      <c r="AT185" s="15" t="s">
        <v>3863</v>
      </c>
      <c r="AU185" s="15"/>
      <c r="AV185" s="8">
        <f t="shared" si="142"/>
        <v>1.61E-2</v>
      </c>
      <c r="AW185" s="15" t="s">
        <v>3863</v>
      </c>
      <c r="AY185" s="15" t="s">
        <v>3863</v>
      </c>
      <c r="AZ185" s="8">
        <f t="shared" si="151"/>
        <v>7.000000000000001E-4</v>
      </c>
      <c r="BA185" s="15" t="s">
        <v>3863</v>
      </c>
      <c r="BB185">
        <v>7.0000000000000007E-2</v>
      </c>
      <c r="BD185" s="8">
        <f t="shared" si="145"/>
        <v>1.5800000000000002E-2</v>
      </c>
      <c r="BE185" s="15" t="s">
        <v>3863</v>
      </c>
    </row>
    <row r="186" spans="1:57" ht="18">
      <c r="A186" s="67" t="s">
        <v>200</v>
      </c>
      <c r="B186" s="68">
        <f t="shared" si="147"/>
        <v>46025</v>
      </c>
      <c r="C186" s="2">
        <v>6</v>
      </c>
      <c r="D186" s="8">
        <f t="shared" si="148"/>
        <v>0.06</v>
      </c>
      <c r="F186" s="2">
        <v>4.42</v>
      </c>
      <c r="G186" s="8">
        <f t="shared" si="149"/>
        <v>4.4199999999999996E-2</v>
      </c>
      <c r="I186" s="8">
        <f t="shared" si="150"/>
        <v>1.5800000000000002E-2</v>
      </c>
      <c r="K186" s="7">
        <v>45940</v>
      </c>
      <c r="L186" s="2">
        <v>6.41</v>
      </c>
      <c r="M186" s="5">
        <f t="shared" si="146"/>
        <v>6.4100000000000004E-2</v>
      </c>
      <c r="N186" s="7">
        <v>45940</v>
      </c>
      <c r="P186" s="7">
        <v>45940</v>
      </c>
      <c r="Q186" s="2">
        <v>4.93</v>
      </c>
      <c r="R186" s="5">
        <f t="shared" si="143"/>
        <v>4.9299999999999997E-2</v>
      </c>
      <c r="S186" s="7">
        <v>45940</v>
      </c>
      <c r="T186" s="7"/>
      <c r="U186" s="7">
        <v>45940</v>
      </c>
      <c r="V186" s="8">
        <f t="shared" si="137"/>
        <v>1.4800000000000008E-2</v>
      </c>
      <c r="W186" s="7">
        <v>45940</v>
      </c>
      <c r="Y186" s="7">
        <v>45940</v>
      </c>
      <c r="Z186" s="2">
        <v>5.58</v>
      </c>
      <c r="AA186" s="36">
        <f t="shared" si="138"/>
        <v>5.5800000000000002E-2</v>
      </c>
      <c r="AB186" s="7">
        <v>45940</v>
      </c>
      <c r="AC186" s="7"/>
      <c r="AD186" s="7">
        <v>45940</v>
      </c>
      <c r="AE186" s="2">
        <v>3.85</v>
      </c>
      <c r="AF186" s="5">
        <f t="shared" si="139"/>
        <v>3.85E-2</v>
      </c>
      <c r="AG186" s="7">
        <v>45940</v>
      </c>
      <c r="AH186" s="7"/>
      <c r="AI186" s="7">
        <v>45940</v>
      </c>
      <c r="AJ186" s="8">
        <f t="shared" si="144"/>
        <v>1.7300000000000003E-2</v>
      </c>
      <c r="AK186" s="7">
        <v>45940</v>
      </c>
      <c r="AN186">
        <v>1.71</v>
      </c>
      <c r="AO186" s="8">
        <f t="shared" si="140"/>
        <v>1.7100000000000001E-2</v>
      </c>
      <c r="AP186" s="17" t="s">
        <v>3864</v>
      </c>
      <c r="AR186">
        <v>0.04</v>
      </c>
      <c r="AS186" s="8">
        <f t="shared" si="141"/>
        <v>4.0000000000000002E-4</v>
      </c>
      <c r="AT186" s="15" t="s">
        <v>3864</v>
      </c>
      <c r="AU186" s="15"/>
      <c r="AV186" s="8">
        <f t="shared" si="142"/>
        <v>1.67E-2</v>
      </c>
      <c r="AW186" s="15" t="s">
        <v>3864</v>
      </c>
      <c r="AY186" s="15" t="s">
        <v>3864</v>
      </c>
      <c r="AZ186" s="8">
        <f t="shared" si="151"/>
        <v>1.1000000000000001E-3</v>
      </c>
      <c r="BA186" s="15" t="s">
        <v>3864</v>
      </c>
      <c r="BB186">
        <v>0.11</v>
      </c>
      <c r="BD186" s="8">
        <f t="shared" si="145"/>
        <v>1.6E-2</v>
      </c>
      <c r="BE186" s="15" t="s">
        <v>3864</v>
      </c>
    </row>
    <row r="187" spans="1:57" ht="18">
      <c r="A187" s="67" t="s">
        <v>202</v>
      </c>
      <c r="B187" s="68">
        <f t="shared" si="147"/>
        <v>46024</v>
      </c>
      <c r="C187" s="2">
        <v>6.1</v>
      </c>
      <c r="D187" s="8">
        <f t="shared" si="148"/>
        <v>6.0999999999999999E-2</v>
      </c>
      <c r="F187" s="2">
        <v>4.5599999999999996</v>
      </c>
      <c r="G187" s="8">
        <f t="shared" si="149"/>
        <v>4.5599999999999995E-2</v>
      </c>
      <c r="I187" s="8">
        <f t="shared" si="150"/>
        <v>1.5400000000000004E-2</v>
      </c>
      <c r="K187" s="7">
        <v>45941</v>
      </c>
      <c r="L187" s="2">
        <v>7.26</v>
      </c>
      <c r="M187" s="5">
        <f t="shared" si="146"/>
        <v>7.2599999999999998E-2</v>
      </c>
      <c r="N187" s="7">
        <v>45941</v>
      </c>
      <c r="P187" s="7">
        <v>45941</v>
      </c>
      <c r="Q187" s="2">
        <v>5.59</v>
      </c>
      <c r="R187" s="5">
        <f t="shared" si="143"/>
        <v>5.5899999999999998E-2</v>
      </c>
      <c r="S187" s="7">
        <v>45941</v>
      </c>
      <c r="T187" s="7"/>
      <c r="U187" s="7">
        <v>45941</v>
      </c>
      <c r="V187" s="8">
        <f t="shared" si="137"/>
        <v>1.67E-2</v>
      </c>
      <c r="W187" s="7">
        <v>45941</v>
      </c>
      <c r="Y187" s="7">
        <v>45941</v>
      </c>
      <c r="Z187" s="2">
        <v>6.54</v>
      </c>
      <c r="AA187" s="36">
        <f t="shared" si="138"/>
        <v>6.54E-2</v>
      </c>
      <c r="AB187" s="7">
        <v>45941</v>
      </c>
      <c r="AC187" s="7"/>
      <c r="AD187" s="7">
        <v>45941</v>
      </c>
      <c r="AE187" s="2">
        <v>4.53</v>
      </c>
      <c r="AF187" s="5">
        <f t="shared" si="139"/>
        <v>4.53E-2</v>
      </c>
      <c r="AG187" s="7">
        <v>45941</v>
      </c>
      <c r="AH187" s="7"/>
      <c r="AI187" s="7">
        <v>45941</v>
      </c>
      <c r="AJ187" s="8">
        <f t="shared" si="144"/>
        <v>2.01E-2</v>
      </c>
      <c r="AK187" s="7">
        <v>45941</v>
      </c>
      <c r="AN187">
        <v>1.73</v>
      </c>
      <c r="AO187" s="8">
        <f t="shared" si="140"/>
        <v>1.7299999999999999E-2</v>
      </c>
      <c r="AP187" s="17" t="s">
        <v>3865</v>
      </c>
      <c r="AR187">
        <v>0.04</v>
      </c>
      <c r="AS187" s="8">
        <f t="shared" si="141"/>
        <v>4.0000000000000002E-4</v>
      </c>
      <c r="AT187" s="15" t="s">
        <v>3865</v>
      </c>
      <c r="AU187" s="15"/>
      <c r="AV187" s="8">
        <f t="shared" si="142"/>
        <v>1.6899999999999998E-2</v>
      </c>
      <c r="AW187" s="15" t="s">
        <v>3865</v>
      </c>
      <c r="AY187" s="15" t="s">
        <v>3865</v>
      </c>
      <c r="AZ187" s="8">
        <f t="shared" si="151"/>
        <v>1E-3</v>
      </c>
      <c r="BA187" s="15" t="s">
        <v>3865</v>
      </c>
      <c r="BB187">
        <v>0.1</v>
      </c>
      <c r="BD187" s="8">
        <f t="shared" si="145"/>
        <v>1.6299999999999999E-2</v>
      </c>
      <c r="BE187" s="15" t="s">
        <v>3865</v>
      </c>
    </row>
    <row r="188" spans="1:57" ht="18">
      <c r="A188" s="67" t="s">
        <v>204</v>
      </c>
      <c r="B188" s="68">
        <f t="shared" si="147"/>
        <v>46023</v>
      </c>
      <c r="C188" s="2">
        <v>4.87</v>
      </c>
      <c r="D188" s="8">
        <f t="shared" si="148"/>
        <v>4.87E-2</v>
      </c>
      <c r="F188" s="2">
        <v>3.57</v>
      </c>
      <c r="G188" s="8">
        <f t="shared" si="149"/>
        <v>3.5699999999999996E-2</v>
      </c>
      <c r="I188" s="8">
        <f t="shared" si="150"/>
        <v>1.3000000000000005E-2</v>
      </c>
      <c r="K188" s="7">
        <v>45942</v>
      </c>
      <c r="L188" s="2">
        <v>4.72</v>
      </c>
      <c r="M188" s="5">
        <f t="shared" si="146"/>
        <v>4.7199999999999999E-2</v>
      </c>
      <c r="N188" s="7">
        <v>45942</v>
      </c>
      <c r="P188" s="7">
        <v>45942</v>
      </c>
      <c r="Q188" s="2">
        <v>3.7</v>
      </c>
      <c r="R188" s="5">
        <f t="shared" si="143"/>
        <v>3.7000000000000005E-2</v>
      </c>
      <c r="S188" s="7">
        <v>45942</v>
      </c>
      <c r="T188" s="7"/>
      <c r="U188" s="7">
        <v>45942</v>
      </c>
      <c r="V188" s="8">
        <f t="shared" si="137"/>
        <v>1.0199999999999994E-2</v>
      </c>
      <c r="W188" s="7">
        <v>45942</v>
      </c>
      <c r="Y188" s="7">
        <v>45942</v>
      </c>
      <c r="Z188" s="2">
        <v>5.19</v>
      </c>
      <c r="AA188" s="36">
        <f t="shared" si="138"/>
        <v>5.1900000000000002E-2</v>
      </c>
      <c r="AB188" s="7">
        <v>45942</v>
      </c>
      <c r="AC188" s="7"/>
      <c r="AD188" s="7">
        <v>45942</v>
      </c>
      <c r="AE188" s="2">
        <v>3.98</v>
      </c>
      <c r="AF188" s="5">
        <f t="shared" si="139"/>
        <v>3.9800000000000002E-2</v>
      </c>
      <c r="AG188" s="7">
        <v>45942</v>
      </c>
      <c r="AH188" s="7"/>
      <c r="AI188" s="7">
        <v>45942</v>
      </c>
      <c r="AJ188" s="8">
        <f t="shared" si="144"/>
        <v>1.21E-2</v>
      </c>
      <c r="AK188" s="7">
        <v>45942</v>
      </c>
      <c r="AN188">
        <v>1.7</v>
      </c>
      <c r="AO188" s="8">
        <f t="shared" si="140"/>
        <v>1.7000000000000001E-2</v>
      </c>
      <c r="AP188" s="17" t="s">
        <v>3866</v>
      </c>
      <c r="AR188">
        <v>0.03</v>
      </c>
      <c r="AS188" s="8">
        <f t="shared" si="141"/>
        <v>2.9999999999999997E-4</v>
      </c>
      <c r="AT188" s="15" t="s">
        <v>3866</v>
      </c>
      <c r="AU188" s="15"/>
      <c r="AV188" s="8">
        <f t="shared" si="142"/>
        <v>1.67E-2</v>
      </c>
      <c r="AW188" s="15" t="s">
        <v>3866</v>
      </c>
      <c r="AY188" s="15" t="s">
        <v>3866</v>
      </c>
      <c r="AZ188" s="8">
        <f t="shared" si="151"/>
        <v>8.0000000000000004E-4</v>
      </c>
      <c r="BA188" s="15" t="s">
        <v>3866</v>
      </c>
      <c r="BB188">
        <v>0.08</v>
      </c>
      <c r="BD188" s="8">
        <f t="shared" si="145"/>
        <v>1.6200000000000003E-2</v>
      </c>
      <c r="BE188" s="15" t="s">
        <v>3866</v>
      </c>
    </row>
    <row r="189" spans="1:57" ht="18">
      <c r="A189" s="67" t="s">
        <v>206</v>
      </c>
      <c r="B189" s="68">
        <f t="shared" si="147"/>
        <v>46022</v>
      </c>
      <c r="C189" s="2">
        <v>6.54</v>
      </c>
      <c r="D189" s="8">
        <f t="shared" si="148"/>
        <v>6.54E-2</v>
      </c>
      <c r="F189" s="2">
        <v>4.76</v>
      </c>
      <c r="G189" s="8">
        <f t="shared" si="149"/>
        <v>4.7599999999999996E-2</v>
      </c>
      <c r="I189" s="8">
        <f t="shared" si="150"/>
        <v>1.7800000000000003E-2</v>
      </c>
      <c r="K189" s="7">
        <v>45943</v>
      </c>
      <c r="L189" s="2">
        <v>7.07</v>
      </c>
      <c r="M189" s="5">
        <f t="shared" si="146"/>
        <v>7.0699999999999999E-2</v>
      </c>
      <c r="N189" s="7">
        <v>45943</v>
      </c>
      <c r="P189" s="7">
        <v>45943</v>
      </c>
      <c r="Q189" s="2">
        <v>5.49</v>
      </c>
      <c r="R189" s="5">
        <f t="shared" si="143"/>
        <v>5.4900000000000004E-2</v>
      </c>
      <c r="S189" s="7">
        <v>45943</v>
      </c>
      <c r="T189" s="7"/>
      <c r="U189" s="7">
        <v>45943</v>
      </c>
      <c r="V189" s="8">
        <f t="shared" si="137"/>
        <v>1.5799999999999995E-2</v>
      </c>
      <c r="W189" s="7">
        <v>45943</v>
      </c>
      <c r="Y189" s="7">
        <v>45943</v>
      </c>
      <c r="Z189" s="2">
        <v>6.36</v>
      </c>
      <c r="AA189" s="36">
        <f t="shared" si="138"/>
        <v>6.3600000000000004E-2</v>
      </c>
      <c r="AB189" s="7">
        <v>45943</v>
      </c>
      <c r="AC189" s="7"/>
      <c r="AD189" s="7">
        <v>45943</v>
      </c>
      <c r="AE189" s="2">
        <v>4.43</v>
      </c>
      <c r="AF189" s="5">
        <f t="shared" si="139"/>
        <v>4.4299999999999999E-2</v>
      </c>
      <c r="AG189" s="7">
        <v>45943</v>
      </c>
      <c r="AH189" s="7"/>
      <c r="AI189" s="7">
        <v>45943</v>
      </c>
      <c r="AJ189" s="8">
        <f t="shared" si="144"/>
        <v>1.9300000000000005E-2</v>
      </c>
      <c r="AK189" s="7">
        <v>45943</v>
      </c>
      <c r="AN189">
        <v>1.62</v>
      </c>
      <c r="AO189" s="8">
        <f t="shared" si="140"/>
        <v>1.6200000000000003E-2</v>
      </c>
      <c r="AP189" s="17" t="s">
        <v>3867</v>
      </c>
      <c r="AR189">
        <v>0.03</v>
      </c>
      <c r="AS189" s="8">
        <f t="shared" si="141"/>
        <v>2.9999999999999997E-4</v>
      </c>
      <c r="AT189" s="15" t="s">
        <v>3867</v>
      </c>
      <c r="AU189" s="15"/>
      <c r="AV189" s="8">
        <f t="shared" si="142"/>
        <v>1.5900000000000001E-2</v>
      </c>
      <c r="AW189" s="15" t="s">
        <v>3867</v>
      </c>
      <c r="AY189" s="15" t="s">
        <v>3867</v>
      </c>
      <c r="AZ189" s="8">
        <f t="shared" si="151"/>
        <v>1E-3</v>
      </c>
      <c r="BA189" s="15" t="s">
        <v>3867</v>
      </c>
      <c r="BB189">
        <v>0.1</v>
      </c>
      <c r="BD189" s="8">
        <f t="shared" si="145"/>
        <v>1.5200000000000002E-2</v>
      </c>
      <c r="BE189" s="15" t="s">
        <v>3867</v>
      </c>
    </row>
    <row r="190" spans="1:57" ht="18">
      <c r="A190" s="67" t="s">
        <v>208</v>
      </c>
      <c r="B190" s="68">
        <f t="shared" si="147"/>
        <v>46021</v>
      </c>
      <c r="C190" s="2">
        <v>4.5599999999999996</v>
      </c>
      <c r="D190" s="8">
        <f t="shared" si="148"/>
        <v>4.5599999999999995E-2</v>
      </c>
      <c r="F190" s="2">
        <v>3.32</v>
      </c>
      <c r="G190" s="8">
        <f t="shared" si="149"/>
        <v>3.32E-2</v>
      </c>
      <c r="I190" s="8">
        <f t="shared" si="150"/>
        <v>1.2399999999999994E-2</v>
      </c>
      <c r="K190" s="7">
        <v>45944</v>
      </c>
      <c r="L190" s="2">
        <v>6.11</v>
      </c>
      <c r="M190" s="5">
        <f t="shared" si="146"/>
        <v>6.1100000000000002E-2</v>
      </c>
      <c r="N190" s="7">
        <v>45944</v>
      </c>
      <c r="P190" s="7">
        <v>45944</v>
      </c>
      <c r="Q190" s="2">
        <v>4.62</v>
      </c>
      <c r="R190" s="5">
        <f t="shared" si="143"/>
        <v>4.6199999999999998E-2</v>
      </c>
      <c r="S190" s="7">
        <v>45944</v>
      </c>
      <c r="T190" s="7"/>
      <c r="U190" s="7">
        <v>45944</v>
      </c>
      <c r="V190" s="8">
        <f t="shared" si="137"/>
        <v>1.4900000000000004E-2</v>
      </c>
      <c r="W190" s="7">
        <v>45944</v>
      </c>
      <c r="Y190" s="7">
        <v>45944</v>
      </c>
      <c r="Z190" s="2">
        <v>5.33</v>
      </c>
      <c r="AA190" s="36">
        <f t="shared" si="138"/>
        <v>5.33E-2</v>
      </c>
      <c r="AB190" s="7">
        <v>45944</v>
      </c>
      <c r="AC190" s="7"/>
      <c r="AD190" s="7">
        <v>45944</v>
      </c>
      <c r="AE190" s="2">
        <v>3.58</v>
      </c>
      <c r="AF190" s="5">
        <f t="shared" si="139"/>
        <v>3.5799999999999998E-2</v>
      </c>
      <c r="AG190" s="7">
        <v>45944</v>
      </c>
      <c r="AH190" s="7"/>
      <c r="AI190" s="7">
        <v>45944</v>
      </c>
      <c r="AJ190" s="8">
        <f t="shared" si="144"/>
        <v>1.7500000000000002E-2</v>
      </c>
      <c r="AK190" s="7">
        <v>45944</v>
      </c>
      <c r="AN190">
        <v>1.68</v>
      </c>
      <c r="AO190" s="8">
        <f t="shared" si="140"/>
        <v>1.6799999999999999E-2</v>
      </c>
      <c r="AP190" s="17" t="s">
        <v>3868</v>
      </c>
      <c r="AR190">
        <v>0.04</v>
      </c>
      <c r="AS190" s="8">
        <f t="shared" si="141"/>
        <v>4.0000000000000002E-4</v>
      </c>
      <c r="AT190" s="15" t="s">
        <v>3868</v>
      </c>
      <c r="AU190" s="15"/>
      <c r="AV190" s="8">
        <f t="shared" si="142"/>
        <v>1.6399999999999998E-2</v>
      </c>
      <c r="AW190" s="15" t="s">
        <v>3868</v>
      </c>
      <c r="AY190" s="15" t="s">
        <v>3868</v>
      </c>
      <c r="AZ190" s="8">
        <f t="shared" si="151"/>
        <v>1.1000000000000001E-3</v>
      </c>
      <c r="BA190" s="15" t="s">
        <v>3868</v>
      </c>
      <c r="BB190">
        <v>0.11</v>
      </c>
      <c r="BD190" s="8">
        <f t="shared" si="145"/>
        <v>1.5699999999999999E-2</v>
      </c>
      <c r="BE190" s="15" t="s">
        <v>3868</v>
      </c>
    </row>
    <row r="191" spans="1:57" ht="18">
      <c r="A191" s="67" t="s">
        <v>210</v>
      </c>
      <c r="B191" s="68">
        <f t="shared" si="147"/>
        <v>46020</v>
      </c>
      <c r="C191" s="2">
        <v>5.73</v>
      </c>
      <c r="D191" s="8">
        <f t="shared" si="148"/>
        <v>5.7300000000000004E-2</v>
      </c>
      <c r="F191" s="2">
        <v>4.22</v>
      </c>
      <c r="G191" s="8">
        <f t="shared" si="149"/>
        <v>4.2199999999999994E-2</v>
      </c>
      <c r="I191" s="8">
        <f t="shared" si="150"/>
        <v>1.5100000000000009E-2</v>
      </c>
      <c r="K191" s="7">
        <v>45945</v>
      </c>
      <c r="L191" s="2">
        <v>6.09</v>
      </c>
      <c r="M191" s="5">
        <f t="shared" si="146"/>
        <v>6.0899999999999996E-2</v>
      </c>
      <c r="N191" s="7">
        <v>45945</v>
      </c>
      <c r="P191" s="7">
        <v>45945</v>
      </c>
      <c r="Q191" s="2">
        <v>4.4400000000000004</v>
      </c>
      <c r="R191" s="5">
        <f t="shared" si="143"/>
        <v>4.4400000000000002E-2</v>
      </c>
      <c r="S191" s="7">
        <v>45945</v>
      </c>
      <c r="T191" s="7"/>
      <c r="U191" s="7">
        <v>45945</v>
      </c>
      <c r="V191" s="8">
        <f t="shared" si="137"/>
        <v>1.6499999999999994E-2</v>
      </c>
      <c r="W191" s="7">
        <v>45945</v>
      </c>
      <c r="Y191" s="7">
        <v>45945</v>
      </c>
      <c r="Z191" s="2">
        <v>5.6</v>
      </c>
      <c r="AA191" s="36">
        <f t="shared" si="138"/>
        <v>5.5999999999999994E-2</v>
      </c>
      <c r="AB191" s="7">
        <v>45945</v>
      </c>
      <c r="AC191" s="7"/>
      <c r="AD191" s="7">
        <v>45945</v>
      </c>
      <c r="AE191" s="2">
        <v>3.8</v>
      </c>
      <c r="AF191" s="5">
        <f t="shared" si="139"/>
        <v>3.7999999999999999E-2</v>
      </c>
      <c r="AG191" s="7">
        <v>45945</v>
      </c>
      <c r="AH191" s="7"/>
      <c r="AI191" s="7">
        <v>45945</v>
      </c>
      <c r="AJ191" s="8">
        <f t="shared" si="144"/>
        <v>1.7999999999999995E-2</v>
      </c>
      <c r="AK191" s="7">
        <v>45945</v>
      </c>
      <c r="AN191">
        <v>1.63</v>
      </c>
      <c r="AO191" s="8">
        <f t="shared" si="140"/>
        <v>1.6299999999999999E-2</v>
      </c>
      <c r="AP191" s="17" t="s">
        <v>3869</v>
      </c>
      <c r="AR191">
        <v>0.03</v>
      </c>
      <c r="AS191" s="8">
        <f t="shared" si="141"/>
        <v>2.9999999999999997E-4</v>
      </c>
      <c r="AT191" s="15" t="s">
        <v>3869</v>
      </c>
      <c r="AU191" s="15"/>
      <c r="AV191" s="8">
        <f t="shared" si="142"/>
        <v>1.5999999999999997E-2</v>
      </c>
      <c r="AW191" s="15" t="s">
        <v>3869</v>
      </c>
      <c r="AY191" s="15" t="s">
        <v>3869</v>
      </c>
      <c r="AZ191" s="8">
        <f t="shared" si="151"/>
        <v>1E-3</v>
      </c>
      <c r="BA191" s="15" t="s">
        <v>3869</v>
      </c>
      <c r="BB191">
        <v>0.1</v>
      </c>
      <c r="BD191" s="8">
        <f t="shared" si="145"/>
        <v>1.5299999999999998E-2</v>
      </c>
      <c r="BE191" s="15" t="s">
        <v>3869</v>
      </c>
    </row>
    <row r="192" spans="1:57" ht="18">
      <c r="A192" s="67" t="s">
        <v>212</v>
      </c>
      <c r="B192" s="68">
        <f t="shared" si="147"/>
        <v>46019</v>
      </c>
      <c r="C192" s="2">
        <v>5.97</v>
      </c>
      <c r="D192" s="8">
        <f t="shared" si="148"/>
        <v>5.9699999999999996E-2</v>
      </c>
      <c r="F192" s="2">
        <v>4.4400000000000004</v>
      </c>
      <c r="G192" s="8">
        <f t="shared" si="149"/>
        <v>4.4400000000000002E-2</v>
      </c>
      <c r="I192" s="8">
        <f t="shared" si="150"/>
        <v>1.5299999999999994E-2</v>
      </c>
      <c r="K192" s="7">
        <v>45946</v>
      </c>
      <c r="L192" s="2">
        <v>5.59</v>
      </c>
      <c r="M192" s="5">
        <f t="shared" si="146"/>
        <v>5.5899999999999998E-2</v>
      </c>
      <c r="N192" s="7">
        <v>45946</v>
      </c>
      <c r="P192" s="7">
        <v>45946</v>
      </c>
      <c r="Q192" s="2">
        <v>3.93</v>
      </c>
      <c r="R192" s="5">
        <f t="shared" si="143"/>
        <v>3.9300000000000002E-2</v>
      </c>
      <c r="S192" s="7">
        <v>45946</v>
      </c>
      <c r="T192" s="7"/>
      <c r="U192" s="7">
        <v>45946</v>
      </c>
      <c r="V192" s="8">
        <f t="shared" si="137"/>
        <v>1.6599999999999997E-2</v>
      </c>
      <c r="W192" s="7">
        <v>45946</v>
      </c>
      <c r="Y192" s="7">
        <v>45946</v>
      </c>
      <c r="Z192" s="2">
        <v>5.49</v>
      </c>
      <c r="AA192" s="36">
        <f t="shared" si="138"/>
        <v>5.4900000000000004E-2</v>
      </c>
      <c r="AB192" s="7">
        <v>45946</v>
      </c>
      <c r="AC192" s="7"/>
      <c r="AD192" s="7">
        <v>45946</v>
      </c>
      <c r="AE192" s="2">
        <v>3.74</v>
      </c>
      <c r="AF192" s="5">
        <f t="shared" si="139"/>
        <v>3.7400000000000003E-2</v>
      </c>
      <c r="AG192" s="7">
        <v>45946</v>
      </c>
      <c r="AH192" s="7"/>
      <c r="AI192" s="7">
        <v>45946</v>
      </c>
      <c r="AJ192" s="8">
        <f t="shared" si="144"/>
        <v>1.7500000000000002E-2</v>
      </c>
      <c r="AK192" s="7">
        <v>45946</v>
      </c>
      <c r="AN192">
        <v>1.63</v>
      </c>
      <c r="AO192" s="8">
        <f t="shared" si="140"/>
        <v>1.6299999999999999E-2</v>
      </c>
      <c r="AP192" s="17" t="s">
        <v>3870</v>
      </c>
      <c r="AR192">
        <v>0.03</v>
      </c>
      <c r="AS192" s="8">
        <f t="shared" si="141"/>
        <v>2.9999999999999997E-4</v>
      </c>
      <c r="AT192" s="15" t="s">
        <v>3870</v>
      </c>
      <c r="AU192" s="15"/>
      <c r="AV192" s="8">
        <f t="shared" si="142"/>
        <v>1.5999999999999997E-2</v>
      </c>
      <c r="AW192" s="15" t="s">
        <v>3870</v>
      </c>
      <c r="AY192" s="15" t="s">
        <v>3870</v>
      </c>
      <c r="AZ192" s="8">
        <f t="shared" si="151"/>
        <v>1.1000000000000001E-3</v>
      </c>
      <c r="BA192" s="15" t="s">
        <v>3870</v>
      </c>
      <c r="BB192">
        <v>0.11</v>
      </c>
      <c r="BD192" s="8">
        <f t="shared" si="145"/>
        <v>1.5199999999999998E-2</v>
      </c>
      <c r="BE192" s="15" t="s">
        <v>3870</v>
      </c>
    </row>
    <row r="193" spans="1:114" ht="18">
      <c r="A193" s="67" t="s">
        <v>214</v>
      </c>
      <c r="B193" s="68">
        <f t="shared" si="147"/>
        <v>46018</v>
      </c>
      <c r="C193" s="2">
        <v>5.84</v>
      </c>
      <c r="D193" s="8">
        <f t="shared" si="148"/>
        <v>5.8400000000000001E-2</v>
      </c>
      <c r="F193" s="2">
        <v>4.33</v>
      </c>
      <c r="G193" s="8">
        <f t="shared" si="149"/>
        <v>4.3299999999999998E-2</v>
      </c>
      <c r="I193" s="8">
        <f t="shared" si="150"/>
        <v>1.5100000000000002E-2</v>
      </c>
      <c r="K193" s="7">
        <v>45947</v>
      </c>
      <c r="L193" s="2">
        <v>5.84</v>
      </c>
      <c r="M193" s="5">
        <f t="shared" si="146"/>
        <v>5.8400000000000001E-2</v>
      </c>
      <c r="N193" s="7">
        <v>45947</v>
      </c>
      <c r="P193" s="7">
        <v>45947</v>
      </c>
      <c r="Q193" s="2">
        <v>4.0199999999999996</v>
      </c>
      <c r="R193" s="5">
        <f t="shared" si="143"/>
        <v>4.0199999999999993E-2</v>
      </c>
      <c r="S193" s="7">
        <v>45947</v>
      </c>
      <c r="T193" s="7"/>
      <c r="U193" s="7">
        <v>45947</v>
      </c>
      <c r="V193" s="8">
        <f t="shared" si="137"/>
        <v>1.8200000000000008E-2</v>
      </c>
      <c r="W193" s="7">
        <v>45947</v>
      </c>
      <c r="Y193" s="7">
        <v>45947</v>
      </c>
      <c r="Z193" s="2">
        <v>5.57</v>
      </c>
      <c r="AA193" s="36">
        <f t="shared" si="138"/>
        <v>5.57E-2</v>
      </c>
      <c r="AB193" s="7">
        <v>45947</v>
      </c>
      <c r="AC193" s="7"/>
      <c r="AD193" s="7">
        <v>45947</v>
      </c>
      <c r="AE193" s="2">
        <v>3.81</v>
      </c>
      <c r="AF193" s="5">
        <f t="shared" si="139"/>
        <v>3.8100000000000002E-2</v>
      </c>
      <c r="AG193" s="7">
        <v>45947</v>
      </c>
      <c r="AH193" s="7"/>
      <c r="AI193" s="7">
        <v>45947</v>
      </c>
      <c r="AJ193" s="8">
        <f t="shared" si="144"/>
        <v>1.7599999999999998E-2</v>
      </c>
      <c r="AK193" s="7">
        <v>45947</v>
      </c>
      <c r="AN193">
        <v>1.65</v>
      </c>
      <c r="AO193" s="8">
        <f t="shared" si="140"/>
        <v>1.6500000000000001E-2</v>
      </c>
      <c r="AP193" s="17" t="s">
        <v>3871</v>
      </c>
      <c r="AR193">
        <v>0.03</v>
      </c>
      <c r="AS193" s="8">
        <f t="shared" si="141"/>
        <v>2.9999999999999997E-4</v>
      </c>
      <c r="AT193" s="15" t="s">
        <v>3871</v>
      </c>
      <c r="AU193" s="15"/>
      <c r="AV193" s="8">
        <f t="shared" si="142"/>
        <v>1.6199999999999999E-2</v>
      </c>
      <c r="AW193" s="15" t="s">
        <v>3871</v>
      </c>
      <c r="AY193" s="15" t="s">
        <v>3871</v>
      </c>
      <c r="AZ193" s="8">
        <f t="shared" si="151"/>
        <v>1E-3</v>
      </c>
      <c r="BA193" s="15" t="s">
        <v>3871</v>
      </c>
      <c r="BB193">
        <v>0.1</v>
      </c>
      <c r="BD193" s="8">
        <f t="shared" si="145"/>
        <v>1.55E-2</v>
      </c>
      <c r="BE193" s="15" t="s">
        <v>3871</v>
      </c>
    </row>
    <row r="194" spans="1:114" ht="18">
      <c r="A194" s="67" t="s">
        <v>216</v>
      </c>
      <c r="B194" s="68">
        <f t="shared" si="147"/>
        <v>46017</v>
      </c>
      <c r="C194" s="2">
        <v>5.12</v>
      </c>
      <c r="D194" s="8">
        <f t="shared" si="148"/>
        <v>5.1200000000000002E-2</v>
      </c>
      <c r="F194" s="2">
        <v>3.81</v>
      </c>
      <c r="G194" s="8">
        <f t="shared" si="149"/>
        <v>3.8100000000000002E-2</v>
      </c>
      <c r="I194" s="8">
        <f t="shared" si="150"/>
        <v>1.3100000000000001E-2</v>
      </c>
      <c r="K194" s="7">
        <v>45948</v>
      </c>
      <c r="L194" s="2">
        <v>5.04</v>
      </c>
      <c r="M194" s="5">
        <f t="shared" si="146"/>
        <v>5.04E-2</v>
      </c>
      <c r="N194" s="7">
        <v>45948</v>
      </c>
      <c r="P194" s="7">
        <v>45948</v>
      </c>
      <c r="Q194" s="2">
        <v>3.45</v>
      </c>
      <c r="R194" s="5">
        <f t="shared" si="143"/>
        <v>3.4500000000000003E-2</v>
      </c>
      <c r="S194" s="7">
        <v>45948</v>
      </c>
      <c r="T194" s="7"/>
      <c r="U194" s="7">
        <v>45948</v>
      </c>
      <c r="V194" s="8">
        <f t="shared" si="137"/>
        <v>1.5899999999999997E-2</v>
      </c>
      <c r="W194" s="7">
        <v>45948</v>
      </c>
      <c r="Y194" s="7">
        <v>45948</v>
      </c>
      <c r="Z194" s="2">
        <v>5.28</v>
      </c>
      <c r="AA194" s="36">
        <f t="shared" si="138"/>
        <v>5.28E-2</v>
      </c>
      <c r="AB194" s="7">
        <v>45948</v>
      </c>
      <c r="AC194" s="7"/>
      <c r="AD194" s="7">
        <v>45948</v>
      </c>
      <c r="AE194" s="2">
        <v>3.62</v>
      </c>
      <c r="AF194" s="5">
        <f t="shared" si="139"/>
        <v>3.6200000000000003E-2</v>
      </c>
      <c r="AG194" s="7">
        <v>45948</v>
      </c>
      <c r="AH194" s="7"/>
      <c r="AI194" s="7">
        <v>45948</v>
      </c>
      <c r="AJ194" s="8">
        <f t="shared" si="144"/>
        <v>1.6599999999999997E-2</v>
      </c>
      <c r="AK194" s="7">
        <v>45948</v>
      </c>
      <c r="AN194">
        <v>1.64</v>
      </c>
      <c r="AO194" s="8">
        <f t="shared" si="140"/>
        <v>1.6399999999999998E-2</v>
      </c>
      <c r="AP194" s="17" t="s">
        <v>3872</v>
      </c>
      <c r="AR194">
        <v>0.03</v>
      </c>
      <c r="AS194" s="8">
        <f t="shared" si="141"/>
        <v>2.9999999999999997E-4</v>
      </c>
      <c r="AT194" s="15" t="s">
        <v>3872</v>
      </c>
      <c r="AU194" s="15"/>
      <c r="AV194" s="8">
        <f t="shared" si="142"/>
        <v>1.6099999999999996E-2</v>
      </c>
      <c r="AW194" s="15" t="s">
        <v>3872</v>
      </c>
      <c r="AY194" s="15" t="s">
        <v>3872</v>
      </c>
      <c r="AZ194" s="8">
        <f t="shared" si="151"/>
        <v>8.9999999999999998E-4</v>
      </c>
      <c r="BA194" s="15" t="s">
        <v>3872</v>
      </c>
      <c r="BB194">
        <v>0.09</v>
      </c>
      <c r="BD194" s="8">
        <f t="shared" si="145"/>
        <v>1.5499999999999998E-2</v>
      </c>
      <c r="BE194" s="15" t="s">
        <v>3872</v>
      </c>
    </row>
    <row r="195" spans="1:114" ht="18">
      <c r="A195" s="67" t="s">
        <v>218</v>
      </c>
      <c r="B195" s="68">
        <f t="shared" si="147"/>
        <v>46016</v>
      </c>
      <c r="C195" s="2">
        <v>6.12</v>
      </c>
      <c r="D195" s="8">
        <f t="shared" si="148"/>
        <v>6.1200000000000004E-2</v>
      </c>
      <c r="F195" s="2">
        <v>4.54</v>
      </c>
      <c r="G195" s="8">
        <f t="shared" si="149"/>
        <v>4.5400000000000003E-2</v>
      </c>
      <c r="I195" s="8">
        <f t="shared" si="150"/>
        <v>1.5800000000000002E-2</v>
      </c>
      <c r="K195" s="7">
        <v>45949</v>
      </c>
      <c r="L195" s="2">
        <v>5.64</v>
      </c>
      <c r="M195" s="5">
        <f t="shared" si="146"/>
        <v>5.6399999999999999E-2</v>
      </c>
      <c r="N195" s="7">
        <v>45949</v>
      </c>
      <c r="P195" s="7">
        <v>45949</v>
      </c>
      <c r="Q195" s="2">
        <v>3.86</v>
      </c>
      <c r="R195" s="5">
        <f t="shared" si="143"/>
        <v>3.8599999999999995E-2</v>
      </c>
      <c r="S195" s="7">
        <v>45949</v>
      </c>
      <c r="T195" s="7"/>
      <c r="U195" s="7">
        <v>45949</v>
      </c>
      <c r="V195" s="8">
        <f t="shared" si="137"/>
        <v>1.7800000000000003E-2</v>
      </c>
      <c r="W195" s="7">
        <v>45949</v>
      </c>
      <c r="Y195" s="7">
        <v>45949</v>
      </c>
      <c r="Z195" s="2">
        <v>5.51</v>
      </c>
      <c r="AA195" s="36">
        <f t="shared" si="138"/>
        <v>5.5099999999999996E-2</v>
      </c>
      <c r="AB195" s="7">
        <v>45949</v>
      </c>
      <c r="AC195" s="7"/>
      <c r="AD195" s="7">
        <v>45949</v>
      </c>
      <c r="AE195" s="2">
        <v>3.7</v>
      </c>
      <c r="AF195" s="5">
        <f t="shared" si="139"/>
        <v>3.7000000000000005E-2</v>
      </c>
      <c r="AG195" s="7">
        <v>45949</v>
      </c>
      <c r="AH195" s="7"/>
      <c r="AI195" s="7">
        <v>45949</v>
      </c>
      <c r="AJ195" s="8">
        <f t="shared" si="144"/>
        <v>1.8099999999999991E-2</v>
      </c>
      <c r="AK195" s="7">
        <v>45949</v>
      </c>
      <c r="AN195">
        <v>1.66</v>
      </c>
      <c r="AO195" s="8">
        <f t="shared" si="140"/>
        <v>1.66E-2</v>
      </c>
      <c r="AP195" s="17" t="s">
        <v>3873</v>
      </c>
      <c r="AR195">
        <v>0.03</v>
      </c>
      <c r="AS195" s="8">
        <f t="shared" si="141"/>
        <v>2.9999999999999997E-4</v>
      </c>
      <c r="AT195" s="15" t="s">
        <v>3873</v>
      </c>
      <c r="AU195" s="15"/>
      <c r="AV195" s="8">
        <f t="shared" si="142"/>
        <v>1.6299999999999999E-2</v>
      </c>
      <c r="AW195" s="15" t="s">
        <v>3873</v>
      </c>
      <c r="AY195" s="15" t="s">
        <v>3873</v>
      </c>
      <c r="AZ195" s="8">
        <f t="shared" si="151"/>
        <v>8.9999999999999998E-4</v>
      </c>
      <c r="BA195" s="15" t="s">
        <v>3873</v>
      </c>
      <c r="BB195">
        <v>0.09</v>
      </c>
      <c r="BD195" s="8">
        <f t="shared" si="145"/>
        <v>1.5699999999999999E-2</v>
      </c>
      <c r="BE195" s="15" t="s">
        <v>3873</v>
      </c>
    </row>
    <row r="196" spans="1:114" ht="18">
      <c r="A196" s="67" t="s">
        <v>220</v>
      </c>
      <c r="B196" s="68">
        <f t="shared" si="147"/>
        <v>46015</v>
      </c>
      <c r="C196" s="2">
        <v>6.2</v>
      </c>
      <c r="D196" s="8">
        <f t="shared" si="148"/>
        <v>6.2E-2</v>
      </c>
      <c r="F196" s="2">
        <v>4.5999999999999996</v>
      </c>
      <c r="G196" s="8">
        <f t="shared" si="149"/>
        <v>4.5999999999999999E-2</v>
      </c>
      <c r="I196" s="8">
        <f t="shared" si="150"/>
        <v>1.6E-2</v>
      </c>
      <c r="K196" s="7">
        <v>45950</v>
      </c>
      <c r="L196" s="2">
        <v>5.96</v>
      </c>
      <c r="M196" s="5">
        <f t="shared" si="146"/>
        <v>5.96E-2</v>
      </c>
      <c r="N196" s="7">
        <v>45950</v>
      </c>
      <c r="P196" s="7">
        <v>45950</v>
      </c>
      <c r="Q196" s="2">
        <v>4.0599999999999996</v>
      </c>
      <c r="R196" s="5">
        <f t="shared" si="143"/>
        <v>4.0599999999999997E-2</v>
      </c>
      <c r="S196" s="7">
        <v>45950</v>
      </c>
      <c r="T196" s="7"/>
      <c r="U196" s="7">
        <v>45950</v>
      </c>
      <c r="V196" s="8">
        <f t="shared" si="137"/>
        <v>1.9000000000000003E-2</v>
      </c>
      <c r="W196" s="7">
        <v>45950</v>
      </c>
      <c r="Y196" s="7">
        <v>45950</v>
      </c>
      <c r="Z196" s="2">
        <v>5.68</v>
      </c>
      <c r="AA196" s="36">
        <f t="shared" si="138"/>
        <v>5.6799999999999996E-2</v>
      </c>
      <c r="AB196" s="7">
        <v>45950</v>
      </c>
      <c r="AC196" s="7"/>
      <c r="AD196" s="7">
        <v>45950</v>
      </c>
      <c r="AE196" s="2">
        <v>3.8</v>
      </c>
      <c r="AF196" s="5">
        <f t="shared" si="139"/>
        <v>3.7999999999999999E-2</v>
      </c>
      <c r="AG196" s="7">
        <v>45950</v>
      </c>
      <c r="AH196" s="7"/>
      <c r="AI196" s="7">
        <v>45950</v>
      </c>
      <c r="AJ196" s="8">
        <f t="shared" si="144"/>
        <v>1.8799999999999997E-2</v>
      </c>
      <c r="AK196" s="7">
        <v>45950</v>
      </c>
      <c r="AN196">
        <v>1.64</v>
      </c>
      <c r="AO196" s="8">
        <f t="shared" si="140"/>
        <v>1.6399999999999998E-2</v>
      </c>
      <c r="AP196" s="17" t="s">
        <v>3874</v>
      </c>
      <c r="AR196">
        <v>0.03</v>
      </c>
      <c r="AS196" s="8">
        <f t="shared" si="141"/>
        <v>2.9999999999999997E-4</v>
      </c>
      <c r="AT196" s="15" t="s">
        <v>3874</v>
      </c>
      <c r="AU196" s="15"/>
      <c r="AV196" s="8">
        <f t="shared" si="142"/>
        <v>1.6099999999999996E-2</v>
      </c>
      <c r="AW196" s="15" t="s">
        <v>3874</v>
      </c>
      <c r="AY196" s="15" t="s">
        <v>3874</v>
      </c>
      <c r="AZ196" s="8">
        <f t="shared" si="151"/>
        <v>1E-3</v>
      </c>
      <c r="BA196" s="15" t="s">
        <v>3874</v>
      </c>
      <c r="BB196">
        <v>0.1</v>
      </c>
      <c r="BD196" s="8">
        <f t="shared" si="145"/>
        <v>1.5399999999999997E-2</v>
      </c>
      <c r="BE196" s="15" t="s">
        <v>3874</v>
      </c>
    </row>
    <row r="197" spans="1:114" ht="18">
      <c r="A197" s="67" t="s">
        <v>222</v>
      </c>
      <c r="B197" s="68">
        <f t="shared" si="147"/>
        <v>46014</v>
      </c>
      <c r="C197" s="2">
        <v>5.0199999999999996</v>
      </c>
      <c r="D197" s="8">
        <f t="shared" si="148"/>
        <v>5.0199999999999995E-2</v>
      </c>
      <c r="F197" s="2">
        <v>3.72</v>
      </c>
      <c r="G197" s="8">
        <f t="shared" si="149"/>
        <v>3.7200000000000004E-2</v>
      </c>
      <c r="I197" s="8">
        <f t="shared" si="150"/>
        <v>1.2999999999999991E-2</v>
      </c>
      <c r="K197" s="7">
        <v>45951</v>
      </c>
      <c r="L197" s="2">
        <v>5.36</v>
      </c>
      <c r="M197" s="5">
        <f t="shared" si="146"/>
        <v>5.3600000000000002E-2</v>
      </c>
      <c r="N197" s="7">
        <v>45951</v>
      </c>
      <c r="P197" s="7">
        <v>45951</v>
      </c>
      <c r="Q197" s="2">
        <v>3.74</v>
      </c>
      <c r="R197" s="5">
        <f t="shared" si="143"/>
        <v>3.7400000000000003E-2</v>
      </c>
      <c r="S197" s="7">
        <v>45951</v>
      </c>
      <c r="T197" s="7"/>
      <c r="U197" s="7">
        <v>45951</v>
      </c>
      <c r="V197" s="8">
        <f t="shared" ref="V197:V260" si="152">M197-R197</f>
        <v>1.6199999999999999E-2</v>
      </c>
      <c r="W197" s="7">
        <v>45951</v>
      </c>
      <c r="Y197" s="7">
        <v>45951</v>
      </c>
      <c r="Z197" s="2">
        <v>5.38</v>
      </c>
      <c r="AA197" s="36">
        <f t="shared" ref="AA197:AA260" si="153">Z197/100</f>
        <v>5.3800000000000001E-2</v>
      </c>
      <c r="AB197" s="7">
        <v>45951</v>
      </c>
      <c r="AC197" s="7"/>
      <c r="AD197" s="7">
        <v>45951</v>
      </c>
      <c r="AE197" s="2">
        <v>3.73</v>
      </c>
      <c r="AF197" s="5">
        <f t="shared" ref="AF197:AF260" si="154">AE197/100</f>
        <v>3.73E-2</v>
      </c>
      <c r="AG197" s="7">
        <v>45951</v>
      </c>
      <c r="AH197" s="7"/>
      <c r="AI197" s="7">
        <v>45951</v>
      </c>
      <c r="AJ197" s="8">
        <f t="shared" si="144"/>
        <v>1.6500000000000001E-2</v>
      </c>
      <c r="AK197" s="7">
        <v>45951</v>
      </c>
      <c r="AN197">
        <v>1.63</v>
      </c>
      <c r="AO197" s="8">
        <f t="shared" ref="AO197:AO260" si="155">AN197/100</f>
        <v>1.6299999999999999E-2</v>
      </c>
      <c r="AP197" s="17" t="s">
        <v>3875</v>
      </c>
      <c r="AR197">
        <v>0.03</v>
      </c>
      <c r="AS197" s="8">
        <f t="shared" ref="AS197:AS260" si="156">AR197/100</f>
        <v>2.9999999999999997E-4</v>
      </c>
      <c r="AT197" s="15" t="s">
        <v>3875</v>
      </c>
      <c r="AU197" s="15"/>
      <c r="AV197" s="8">
        <f t="shared" ref="AV197:AV260" si="157">AO197-AS197</f>
        <v>1.5999999999999997E-2</v>
      </c>
      <c r="AW197" s="15" t="s">
        <v>3875</v>
      </c>
      <c r="AY197" s="15" t="s">
        <v>3875</v>
      </c>
      <c r="AZ197" s="8">
        <f t="shared" si="151"/>
        <v>7.000000000000001E-4</v>
      </c>
      <c r="BA197" s="15" t="s">
        <v>3875</v>
      </c>
      <c r="BB197">
        <v>7.0000000000000007E-2</v>
      </c>
      <c r="BD197" s="8">
        <f t="shared" si="145"/>
        <v>1.5599999999999999E-2</v>
      </c>
      <c r="BE197" s="15" t="s">
        <v>3875</v>
      </c>
    </row>
    <row r="198" spans="1:114" ht="18">
      <c r="A198" s="67" t="s">
        <v>224</v>
      </c>
      <c r="B198" s="68">
        <f t="shared" si="147"/>
        <v>46013</v>
      </c>
      <c r="C198" s="2">
        <v>5.6</v>
      </c>
      <c r="D198" s="8">
        <f t="shared" si="148"/>
        <v>5.5999999999999994E-2</v>
      </c>
      <c r="F198" s="2">
        <v>4.2</v>
      </c>
      <c r="G198" s="8">
        <f t="shared" si="149"/>
        <v>4.2000000000000003E-2</v>
      </c>
      <c r="I198" s="8">
        <f t="shared" si="150"/>
        <v>1.3999999999999992E-2</v>
      </c>
      <c r="K198" s="7">
        <v>45952</v>
      </c>
      <c r="L198" s="2">
        <v>5.76</v>
      </c>
      <c r="M198" s="5">
        <f t="shared" si="146"/>
        <v>5.7599999999999998E-2</v>
      </c>
      <c r="N198" s="7">
        <v>45952</v>
      </c>
      <c r="P198" s="7">
        <v>45952</v>
      </c>
      <c r="Q198" s="2">
        <v>3.93</v>
      </c>
      <c r="R198" s="5">
        <f t="shared" ref="R198:R261" si="158">Q198/100</f>
        <v>3.9300000000000002E-2</v>
      </c>
      <c r="S198" s="7">
        <v>45952</v>
      </c>
      <c r="T198" s="7"/>
      <c r="U198" s="7">
        <v>45952</v>
      </c>
      <c r="V198" s="8">
        <f t="shared" si="152"/>
        <v>1.8299999999999997E-2</v>
      </c>
      <c r="W198" s="7">
        <v>45952</v>
      </c>
      <c r="Y198" s="7">
        <v>45952</v>
      </c>
      <c r="Z198" s="2">
        <v>5.6</v>
      </c>
      <c r="AA198" s="36">
        <f t="shared" si="153"/>
        <v>5.5999999999999994E-2</v>
      </c>
      <c r="AB198" s="7">
        <v>45952</v>
      </c>
      <c r="AC198" s="7"/>
      <c r="AD198" s="7">
        <v>45952</v>
      </c>
      <c r="AE198" s="2">
        <v>3.65</v>
      </c>
      <c r="AF198" s="5">
        <f t="shared" si="154"/>
        <v>3.6499999999999998E-2</v>
      </c>
      <c r="AG198" s="7">
        <v>45952</v>
      </c>
      <c r="AH198" s="7"/>
      <c r="AI198" s="7">
        <v>45952</v>
      </c>
      <c r="AJ198" s="8">
        <f t="shared" ref="AJ198:AJ261" si="159">AA198-AF198</f>
        <v>1.9499999999999997E-2</v>
      </c>
      <c r="AK198" s="7">
        <v>45952</v>
      </c>
      <c r="AN198">
        <v>1.65</v>
      </c>
      <c r="AO198" s="8">
        <f t="shared" si="155"/>
        <v>1.6500000000000001E-2</v>
      </c>
      <c r="AP198" s="17" t="s">
        <v>3876</v>
      </c>
      <c r="AR198">
        <v>0.03</v>
      </c>
      <c r="AS198" s="8">
        <f t="shared" si="156"/>
        <v>2.9999999999999997E-4</v>
      </c>
      <c r="AT198" s="15" t="s">
        <v>3876</v>
      </c>
      <c r="AU198" s="15"/>
      <c r="AV198" s="8">
        <f t="shared" si="157"/>
        <v>1.6199999999999999E-2</v>
      </c>
      <c r="AW198" s="15" t="s">
        <v>3876</v>
      </c>
      <c r="AY198" s="15" t="s">
        <v>3876</v>
      </c>
      <c r="AZ198" s="8">
        <f t="shared" si="151"/>
        <v>5.0000000000000001E-4</v>
      </c>
      <c r="BA198" s="15" t="s">
        <v>3876</v>
      </c>
      <c r="BB198">
        <v>0.05</v>
      </c>
      <c r="BD198" s="8">
        <f t="shared" ref="BD198:BD261" si="160">AO198-AZ198</f>
        <v>1.6E-2</v>
      </c>
      <c r="BE198" s="15" t="s">
        <v>3876</v>
      </c>
    </row>
    <row r="199" spans="1:114" ht="18">
      <c r="A199" s="67" t="s">
        <v>226</v>
      </c>
      <c r="B199" s="68">
        <f t="shared" si="147"/>
        <v>46012</v>
      </c>
      <c r="C199" s="2">
        <v>5.04</v>
      </c>
      <c r="D199" s="8">
        <f t="shared" si="148"/>
        <v>5.04E-2</v>
      </c>
      <c r="F199" s="2">
        <v>3.37</v>
      </c>
      <c r="G199" s="8">
        <f t="shared" si="149"/>
        <v>3.3700000000000001E-2</v>
      </c>
      <c r="I199" s="8">
        <f t="shared" si="150"/>
        <v>1.67E-2</v>
      </c>
      <c r="K199" s="7">
        <v>45953</v>
      </c>
      <c r="L199" s="2">
        <v>5.13</v>
      </c>
      <c r="M199" s="5">
        <f t="shared" ref="M199:M262" si="161">L199/100</f>
        <v>5.1299999999999998E-2</v>
      </c>
      <c r="N199" s="7">
        <v>45953</v>
      </c>
      <c r="P199" s="7">
        <v>45953</v>
      </c>
      <c r="Q199" s="2">
        <v>3.41</v>
      </c>
      <c r="R199" s="5">
        <f t="shared" si="158"/>
        <v>3.4099999999999998E-2</v>
      </c>
      <c r="S199" s="7">
        <v>45953</v>
      </c>
      <c r="T199" s="7"/>
      <c r="U199" s="7">
        <v>45953</v>
      </c>
      <c r="V199" s="8">
        <f t="shared" si="152"/>
        <v>1.72E-2</v>
      </c>
      <c r="W199" s="7">
        <v>45953</v>
      </c>
      <c r="Y199" s="7">
        <v>45953</v>
      </c>
      <c r="Z199" s="2">
        <v>5.53</v>
      </c>
      <c r="AA199" s="36">
        <f t="shared" si="153"/>
        <v>5.5300000000000002E-2</v>
      </c>
      <c r="AB199" s="7">
        <v>45953</v>
      </c>
      <c r="AC199" s="7"/>
      <c r="AD199" s="7">
        <v>45953</v>
      </c>
      <c r="AE199" s="2">
        <v>3.82</v>
      </c>
      <c r="AF199" s="5">
        <f t="shared" si="154"/>
        <v>3.8199999999999998E-2</v>
      </c>
      <c r="AG199" s="7">
        <v>45953</v>
      </c>
      <c r="AH199" s="7"/>
      <c r="AI199" s="7">
        <v>45953</v>
      </c>
      <c r="AJ199" s="8">
        <f t="shared" si="159"/>
        <v>1.7100000000000004E-2</v>
      </c>
      <c r="AK199" s="7">
        <v>45953</v>
      </c>
      <c r="AN199">
        <v>1.65</v>
      </c>
      <c r="AO199" s="8">
        <f t="shared" si="155"/>
        <v>1.6500000000000001E-2</v>
      </c>
      <c r="AP199" s="17" t="s">
        <v>3877</v>
      </c>
      <c r="AR199">
        <v>0.03</v>
      </c>
      <c r="AS199" s="8">
        <f t="shared" si="156"/>
        <v>2.9999999999999997E-4</v>
      </c>
      <c r="AT199" s="15" t="s">
        <v>3877</v>
      </c>
      <c r="AU199" s="15"/>
      <c r="AV199" s="8">
        <f t="shared" si="157"/>
        <v>1.6199999999999999E-2</v>
      </c>
      <c r="AW199" s="15" t="s">
        <v>3877</v>
      </c>
      <c r="AY199" s="15" t="s">
        <v>3877</v>
      </c>
      <c r="AZ199" s="8">
        <f t="shared" si="151"/>
        <v>8.9999999999999998E-4</v>
      </c>
      <c r="BA199" s="15" t="s">
        <v>3877</v>
      </c>
      <c r="BB199">
        <v>0.09</v>
      </c>
      <c r="BD199" s="8">
        <f t="shared" si="160"/>
        <v>1.5600000000000001E-2</v>
      </c>
      <c r="BE199" s="15" t="s">
        <v>3877</v>
      </c>
      <c r="DE199" s="13" t="s">
        <v>3674</v>
      </c>
      <c r="DF199" s="13" t="s">
        <v>3</v>
      </c>
      <c r="DG199" s="13" t="s">
        <v>3675</v>
      </c>
      <c r="DH199" s="13" t="s">
        <v>3</v>
      </c>
      <c r="DI199" s="13" t="s">
        <v>3676</v>
      </c>
      <c r="DJ199" s="13" t="s">
        <v>3</v>
      </c>
    </row>
    <row r="200" spans="1:114" ht="18">
      <c r="A200" s="67" t="s">
        <v>228</v>
      </c>
      <c r="B200" s="68">
        <f t="shared" si="147"/>
        <v>46011</v>
      </c>
      <c r="C200" s="2">
        <v>5.07</v>
      </c>
      <c r="D200" s="8">
        <f t="shared" si="148"/>
        <v>5.0700000000000002E-2</v>
      </c>
      <c r="F200" s="2">
        <v>3.13</v>
      </c>
      <c r="G200" s="8">
        <f t="shared" si="149"/>
        <v>3.1300000000000001E-2</v>
      </c>
      <c r="I200" s="8">
        <f t="shared" si="150"/>
        <v>1.9400000000000001E-2</v>
      </c>
      <c r="K200" s="7">
        <v>45954</v>
      </c>
      <c r="L200" s="2">
        <v>6.37</v>
      </c>
      <c r="M200" s="5">
        <f t="shared" si="161"/>
        <v>6.3700000000000007E-2</v>
      </c>
      <c r="N200" s="7">
        <v>45954</v>
      </c>
      <c r="P200" s="7">
        <v>45954</v>
      </c>
      <c r="Q200" s="2">
        <v>4.8899999999999997</v>
      </c>
      <c r="R200" s="5">
        <f t="shared" si="158"/>
        <v>4.8899999999999999E-2</v>
      </c>
      <c r="S200" s="7">
        <v>45954</v>
      </c>
      <c r="T200" s="7"/>
      <c r="U200" s="7">
        <v>45954</v>
      </c>
      <c r="V200" s="8">
        <f t="shared" si="152"/>
        <v>1.4800000000000008E-2</v>
      </c>
      <c r="W200" s="7">
        <v>45954</v>
      </c>
      <c r="Y200" s="7">
        <v>45954</v>
      </c>
      <c r="Z200" s="2">
        <v>5.56</v>
      </c>
      <c r="AA200" s="36">
        <f t="shared" si="153"/>
        <v>5.5599999999999997E-2</v>
      </c>
      <c r="AB200" s="7">
        <v>45954</v>
      </c>
      <c r="AC200" s="7"/>
      <c r="AD200" s="7">
        <v>45954</v>
      </c>
      <c r="AE200" s="2">
        <v>3.85</v>
      </c>
      <c r="AF200" s="5">
        <f t="shared" si="154"/>
        <v>3.85E-2</v>
      </c>
      <c r="AG200" s="7">
        <v>45954</v>
      </c>
      <c r="AH200" s="7"/>
      <c r="AI200" s="7">
        <v>45954</v>
      </c>
      <c r="AJ200" s="8">
        <f t="shared" si="159"/>
        <v>1.7099999999999997E-2</v>
      </c>
      <c r="AK200" s="7">
        <v>45954</v>
      </c>
      <c r="AN200">
        <v>1.62</v>
      </c>
      <c r="AO200" s="8">
        <f t="shared" si="155"/>
        <v>1.6200000000000003E-2</v>
      </c>
      <c r="AP200" s="17" t="s">
        <v>3878</v>
      </c>
      <c r="AR200">
        <v>0.03</v>
      </c>
      <c r="AS200" s="8">
        <f t="shared" si="156"/>
        <v>2.9999999999999997E-4</v>
      </c>
      <c r="AT200" s="15" t="s">
        <v>3878</v>
      </c>
      <c r="AU200" s="15"/>
      <c r="AV200" s="8">
        <f t="shared" si="157"/>
        <v>1.5900000000000001E-2</v>
      </c>
      <c r="AW200" s="15" t="s">
        <v>3878</v>
      </c>
      <c r="AY200" s="15" t="s">
        <v>3878</v>
      </c>
      <c r="AZ200" s="8">
        <f t="shared" si="151"/>
        <v>8.0000000000000004E-4</v>
      </c>
      <c r="BA200" s="15" t="s">
        <v>3878</v>
      </c>
      <c r="BB200">
        <v>0.08</v>
      </c>
      <c r="BD200" s="8">
        <f t="shared" si="160"/>
        <v>1.5400000000000002E-2</v>
      </c>
      <c r="BE200" s="15" t="s">
        <v>3878</v>
      </c>
      <c r="DD200" s="11" t="s">
        <v>3677</v>
      </c>
      <c r="DE200" s="10">
        <f>(MIN(D87:D451))</f>
        <v>1.6E-2</v>
      </c>
      <c r="DF200" s="12" t="e">
        <f>VLOOKUP(DE200,$O$5:$P$369,2,0)</f>
        <v>#N/A</v>
      </c>
      <c r="DG200" s="10">
        <f>(MIN(G87:G451))</f>
        <v>5.4000000000000003E-3</v>
      </c>
      <c r="DH200" s="12" t="e">
        <f>VLOOKUP(DG200,$T$5:$U$369,2,0)</f>
        <v>#N/A</v>
      </c>
      <c r="DI200" s="10">
        <f>(MIN(I87:I451))</f>
        <v>4.7999999999999987E-3</v>
      </c>
      <c r="DJ200" s="12" t="e">
        <f>VLOOKUP(DI200,$X$5:$Y$369,2,0)</f>
        <v>#N/A</v>
      </c>
    </row>
    <row r="201" spans="1:114" ht="18">
      <c r="A201" s="67" t="s">
        <v>230</v>
      </c>
      <c r="B201" s="68">
        <f t="shared" si="147"/>
        <v>46010</v>
      </c>
      <c r="C201" s="2">
        <v>4.75</v>
      </c>
      <c r="D201" s="8">
        <f t="shared" si="148"/>
        <v>4.7500000000000001E-2</v>
      </c>
      <c r="F201" s="2">
        <v>2.9</v>
      </c>
      <c r="G201" s="8">
        <f t="shared" si="149"/>
        <v>2.8999999999999998E-2</v>
      </c>
      <c r="I201" s="8">
        <f t="shared" si="150"/>
        <v>1.8500000000000003E-2</v>
      </c>
      <c r="K201" s="7">
        <v>45955</v>
      </c>
      <c r="L201" s="2">
        <v>5.59</v>
      </c>
      <c r="M201" s="5">
        <f t="shared" si="161"/>
        <v>5.5899999999999998E-2</v>
      </c>
      <c r="N201" s="7">
        <v>45955</v>
      </c>
      <c r="P201" s="7">
        <v>45955</v>
      </c>
      <c r="Q201" s="2">
        <v>4.09</v>
      </c>
      <c r="R201" s="5">
        <f t="shared" si="158"/>
        <v>4.0899999999999999E-2</v>
      </c>
      <c r="S201" s="7">
        <v>45955</v>
      </c>
      <c r="T201" s="7"/>
      <c r="U201" s="7">
        <v>45955</v>
      </c>
      <c r="V201" s="8">
        <f t="shared" si="152"/>
        <v>1.4999999999999999E-2</v>
      </c>
      <c r="W201" s="7">
        <v>45955</v>
      </c>
      <c r="Y201" s="7">
        <v>45955</v>
      </c>
      <c r="Z201" s="2">
        <v>5.56</v>
      </c>
      <c r="AA201" s="36">
        <f t="shared" si="153"/>
        <v>5.5599999999999997E-2</v>
      </c>
      <c r="AB201" s="7">
        <v>45955</v>
      </c>
      <c r="AC201" s="7"/>
      <c r="AD201" s="7">
        <v>45955</v>
      </c>
      <c r="AE201" s="2">
        <v>3.88</v>
      </c>
      <c r="AF201" s="5">
        <f t="shared" si="154"/>
        <v>3.8800000000000001E-2</v>
      </c>
      <c r="AG201" s="7">
        <v>45955</v>
      </c>
      <c r="AH201" s="7"/>
      <c r="AI201" s="7">
        <v>45955</v>
      </c>
      <c r="AJ201" s="8">
        <f t="shared" si="159"/>
        <v>1.6799999999999995E-2</v>
      </c>
      <c r="AK201" s="7">
        <v>45955</v>
      </c>
      <c r="AN201">
        <v>1.57</v>
      </c>
      <c r="AO201" s="8">
        <f t="shared" si="155"/>
        <v>1.5700000000000002E-2</v>
      </c>
      <c r="AP201" s="17" t="s">
        <v>3879</v>
      </c>
      <c r="AR201">
        <v>0.03</v>
      </c>
      <c r="AS201" s="8">
        <f t="shared" si="156"/>
        <v>2.9999999999999997E-4</v>
      </c>
      <c r="AT201" s="15" t="s">
        <v>3879</v>
      </c>
      <c r="AU201" s="15"/>
      <c r="AV201" s="8">
        <f t="shared" si="157"/>
        <v>1.5400000000000002E-2</v>
      </c>
      <c r="AW201" s="15" t="s">
        <v>3879</v>
      </c>
      <c r="AY201" s="15" t="s">
        <v>3879</v>
      </c>
      <c r="AZ201" s="8">
        <f t="shared" si="151"/>
        <v>5.9999999999999995E-4</v>
      </c>
      <c r="BA201" s="15" t="s">
        <v>3879</v>
      </c>
      <c r="BB201">
        <v>0.06</v>
      </c>
      <c r="BD201" s="8">
        <f t="shared" si="160"/>
        <v>1.5100000000000002E-2</v>
      </c>
      <c r="BE201" s="15" t="s">
        <v>3879</v>
      </c>
      <c r="DD201" s="11" t="s">
        <v>3678</v>
      </c>
      <c r="DE201" s="10">
        <f>MAX(D87:D451)</f>
        <v>0.1202</v>
      </c>
      <c r="DF201" s="12" t="e">
        <f>VLOOKUP(DE201,$O$5:$P$369,2,0)</f>
        <v>#N/A</v>
      </c>
      <c r="DG201" s="10">
        <f>MAX(G87:G451)</f>
        <v>9.7299999999999998E-2</v>
      </c>
      <c r="DH201" s="12" t="e">
        <f>VLOOKUP(DG201,$T$5:$U$369,2,0)</f>
        <v>#N/A</v>
      </c>
      <c r="DI201" s="10">
        <f>MAX(I87:I451)</f>
        <v>3.0900000000000004E-2</v>
      </c>
      <c r="DJ201" s="12" t="e">
        <f>VLOOKUP(DI201,$X$5:$Y$369,2,0)</f>
        <v>#N/A</v>
      </c>
    </row>
    <row r="202" spans="1:114" ht="18">
      <c r="A202" s="67" t="s">
        <v>232</v>
      </c>
      <c r="B202" s="68">
        <f t="shared" si="147"/>
        <v>46009</v>
      </c>
      <c r="C202" s="2">
        <v>4.46</v>
      </c>
      <c r="D202" s="8">
        <f t="shared" si="148"/>
        <v>4.4600000000000001E-2</v>
      </c>
      <c r="F202" s="2">
        <v>2.64</v>
      </c>
      <c r="G202" s="8">
        <f t="shared" si="149"/>
        <v>2.64E-2</v>
      </c>
      <c r="I202" s="8">
        <f t="shared" si="150"/>
        <v>1.8200000000000001E-2</v>
      </c>
      <c r="K202" s="7">
        <v>45956</v>
      </c>
      <c r="L202" s="2">
        <v>5.66</v>
      </c>
      <c r="M202" s="5">
        <f t="shared" si="161"/>
        <v>5.6600000000000004E-2</v>
      </c>
      <c r="N202" s="7">
        <v>45956</v>
      </c>
      <c r="P202" s="7">
        <v>45956</v>
      </c>
      <c r="Q202" s="2">
        <v>4.07</v>
      </c>
      <c r="R202" s="5">
        <f t="shared" si="158"/>
        <v>4.07E-2</v>
      </c>
      <c r="S202" s="7">
        <v>45956</v>
      </c>
      <c r="T202" s="7"/>
      <c r="U202" s="7">
        <v>45956</v>
      </c>
      <c r="V202" s="8">
        <f t="shared" si="152"/>
        <v>1.5900000000000004E-2</v>
      </c>
      <c r="W202" s="7">
        <v>45956</v>
      </c>
      <c r="Y202" s="7">
        <v>45956</v>
      </c>
      <c r="Z202" s="2">
        <v>5.41</v>
      </c>
      <c r="AA202" s="36">
        <f t="shared" si="153"/>
        <v>5.4100000000000002E-2</v>
      </c>
      <c r="AB202" s="7">
        <v>45956</v>
      </c>
      <c r="AC202" s="7"/>
      <c r="AD202" s="7">
        <v>45956</v>
      </c>
      <c r="AE202" s="2">
        <v>3.78</v>
      </c>
      <c r="AF202" s="5">
        <f t="shared" si="154"/>
        <v>3.78E-2</v>
      </c>
      <c r="AG202" s="7">
        <v>45956</v>
      </c>
      <c r="AH202" s="7"/>
      <c r="AI202" s="7">
        <v>45956</v>
      </c>
      <c r="AJ202" s="8">
        <f t="shared" si="159"/>
        <v>1.6300000000000002E-2</v>
      </c>
      <c r="AK202" s="7">
        <v>45956</v>
      </c>
      <c r="AN202">
        <v>1.55</v>
      </c>
      <c r="AO202" s="8">
        <f t="shared" si="155"/>
        <v>1.55E-2</v>
      </c>
      <c r="AP202" s="17" t="s">
        <v>3880</v>
      </c>
      <c r="AR202">
        <v>0.03</v>
      </c>
      <c r="AS202" s="8">
        <f t="shared" si="156"/>
        <v>2.9999999999999997E-4</v>
      </c>
      <c r="AT202" s="15" t="s">
        <v>3880</v>
      </c>
      <c r="AU202" s="15"/>
      <c r="AV202" s="8">
        <f t="shared" si="157"/>
        <v>1.52E-2</v>
      </c>
      <c r="AW202" s="15" t="s">
        <v>3880</v>
      </c>
      <c r="AY202" s="15" t="s">
        <v>3880</v>
      </c>
      <c r="AZ202" s="8">
        <f t="shared" si="151"/>
        <v>5.0000000000000001E-4</v>
      </c>
      <c r="BA202" s="15" t="s">
        <v>3880</v>
      </c>
      <c r="BB202">
        <v>0.05</v>
      </c>
      <c r="BD202" s="8">
        <f t="shared" si="160"/>
        <v>1.4999999999999999E-2</v>
      </c>
      <c r="BE202" s="15" t="s">
        <v>3880</v>
      </c>
      <c r="DD202" s="11" t="s">
        <v>3679</v>
      </c>
      <c r="DE202" s="10">
        <f>MEDIAN(D87:D451)</f>
        <v>4.5499999999999999E-2</v>
      </c>
      <c r="DF202" s="12" t="e">
        <f>VLOOKUP(DE202,$O$5:$P$369,2,0)</f>
        <v>#N/A</v>
      </c>
      <c r="DG202" s="10">
        <f>MEDIAN(G87:G451)</f>
        <v>2.8300000000000002E-2</v>
      </c>
      <c r="DH202" s="12" t="e">
        <f>VLOOKUP(DG202,$T$5:$U$369,2,0)</f>
        <v>#N/A</v>
      </c>
      <c r="DI202" s="10">
        <f>MEDIAN(I87:I451)</f>
        <v>1.6799999999999995E-2</v>
      </c>
      <c r="DJ202" s="12" t="e">
        <f>VLOOKUP(DI202,$X$5:$Y$369,2,0)</f>
        <v>#N/A</v>
      </c>
    </row>
    <row r="203" spans="1:114" ht="18">
      <c r="A203" s="67" t="s">
        <v>234</v>
      </c>
      <c r="B203" s="68">
        <f t="shared" si="147"/>
        <v>46008</v>
      </c>
      <c r="C203" s="2">
        <v>4.38</v>
      </c>
      <c r="D203" s="8">
        <f t="shared" si="148"/>
        <v>4.3799999999999999E-2</v>
      </c>
      <c r="F203" s="2">
        <v>2.54</v>
      </c>
      <c r="G203" s="8">
        <f t="shared" si="149"/>
        <v>2.5399999999999999E-2</v>
      </c>
      <c r="I203" s="8">
        <f t="shared" si="150"/>
        <v>1.84E-2</v>
      </c>
      <c r="K203" s="7">
        <v>45957</v>
      </c>
      <c r="L203" s="2">
        <v>5.72</v>
      </c>
      <c r="M203" s="5">
        <f t="shared" si="161"/>
        <v>5.7200000000000001E-2</v>
      </c>
      <c r="N203" s="7">
        <v>45957</v>
      </c>
      <c r="P203" s="7">
        <v>45957</v>
      </c>
      <c r="Q203" s="2">
        <v>4.03</v>
      </c>
      <c r="R203" s="5">
        <f t="shared" si="158"/>
        <v>4.0300000000000002E-2</v>
      </c>
      <c r="S203" s="7">
        <v>45957</v>
      </c>
      <c r="T203" s="7"/>
      <c r="U203" s="7">
        <v>45957</v>
      </c>
      <c r="V203" s="8">
        <f t="shared" si="152"/>
        <v>1.6899999999999998E-2</v>
      </c>
      <c r="W203" s="7">
        <v>45957</v>
      </c>
      <c r="Y203" s="7">
        <v>45957</v>
      </c>
      <c r="Z203" s="2">
        <v>5.6</v>
      </c>
      <c r="AA203" s="36">
        <f t="shared" si="153"/>
        <v>5.5999999999999994E-2</v>
      </c>
      <c r="AB203" s="7">
        <v>45957</v>
      </c>
      <c r="AC203" s="7"/>
      <c r="AD203" s="7">
        <v>45957</v>
      </c>
      <c r="AE203" s="2">
        <v>3.9</v>
      </c>
      <c r="AF203" s="5">
        <f t="shared" si="154"/>
        <v>3.9E-2</v>
      </c>
      <c r="AG203" s="7">
        <v>45957</v>
      </c>
      <c r="AH203" s="7"/>
      <c r="AI203" s="7">
        <v>45957</v>
      </c>
      <c r="AJ203" s="8">
        <f t="shared" si="159"/>
        <v>1.6999999999999994E-2</v>
      </c>
      <c r="AK203" s="7">
        <v>45957</v>
      </c>
      <c r="AN203">
        <v>1.57</v>
      </c>
      <c r="AO203" s="8">
        <f t="shared" si="155"/>
        <v>1.5700000000000002E-2</v>
      </c>
      <c r="AP203" s="17" t="s">
        <v>3881</v>
      </c>
      <c r="AR203">
        <v>0.03</v>
      </c>
      <c r="AS203" s="8">
        <f t="shared" si="156"/>
        <v>2.9999999999999997E-4</v>
      </c>
      <c r="AT203" s="15" t="s">
        <v>3881</v>
      </c>
      <c r="AU203" s="15"/>
      <c r="AV203" s="8">
        <f t="shared" si="157"/>
        <v>1.5400000000000002E-2</v>
      </c>
      <c r="AW203" s="15" t="s">
        <v>3881</v>
      </c>
      <c r="AY203" s="15" t="s">
        <v>3881</v>
      </c>
      <c r="AZ203" s="8">
        <f t="shared" si="151"/>
        <v>7.000000000000001E-4</v>
      </c>
      <c r="BA203" s="15" t="s">
        <v>3881</v>
      </c>
      <c r="BB203">
        <v>7.0000000000000007E-2</v>
      </c>
      <c r="BD203" s="8">
        <f t="shared" si="160"/>
        <v>1.5000000000000003E-2</v>
      </c>
      <c r="BE203" s="15" t="s">
        <v>3881</v>
      </c>
      <c r="DD203" s="11" t="s">
        <v>3680</v>
      </c>
      <c r="DE203" s="10">
        <f>AVERAGE(M89:M453)</f>
        <v>4.9068327402135278E-2</v>
      </c>
      <c r="DF203" s="10"/>
      <c r="DG203" s="10">
        <f>AVERAGE(G87:G451)</f>
        <v>3.0608127208480568E-2</v>
      </c>
      <c r="DH203" s="10"/>
      <c r="DI203" s="10">
        <f>AVERAGE(I87:I451)</f>
        <v>1.6797526501766795E-2</v>
      </c>
      <c r="DJ203" s="12"/>
    </row>
    <row r="204" spans="1:114" ht="18">
      <c r="A204" s="67" t="s">
        <v>236</v>
      </c>
      <c r="B204" s="68">
        <f t="shared" si="147"/>
        <v>46007</v>
      </c>
      <c r="C204" s="2">
        <v>4.18</v>
      </c>
      <c r="D204" s="8">
        <f t="shared" si="148"/>
        <v>4.1799999999999997E-2</v>
      </c>
      <c r="F204" s="2">
        <v>2.44</v>
      </c>
      <c r="G204" s="8">
        <f t="shared" si="149"/>
        <v>2.4399999999999998E-2</v>
      </c>
      <c r="I204" s="8">
        <f t="shared" si="150"/>
        <v>1.7399999999999999E-2</v>
      </c>
      <c r="K204" s="7">
        <v>45958</v>
      </c>
      <c r="L204" s="2">
        <v>4.6900000000000004</v>
      </c>
      <c r="M204" s="5">
        <f t="shared" si="161"/>
        <v>4.6900000000000004E-2</v>
      </c>
      <c r="N204" s="7">
        <v>45958</v>
      </c>
      <c r="P204" s="7">
        <v>45958</v>
      </c>
      <c r="Q204" s="2">
        <v>3.22</v>
      </c>
      <c r="R204" s="5">
        <f t="shared" si="158"/>
        <v>3.2199999999999999E-2</v>
      </c>
      <c r="S204" s="7">
        <v>45958</v>
      </c>
      <c r="T204" s="7"/>
      <c r="U204" s="7">
        <v>45958</v>
      </c>
      <c r="V204" s="8">
        <f t="shared" si="152"/>
        <v>1.4700000000000005E-2</v>
      </c>
      <c r="W204" s="7">
        <v>45958</v>
      </c>
      <c r="Y204" s="7">
        <v>45958</v>
      </c>
      <c r="Z204" s="2">
        <v>4.72</v>
      </c>
      <c r="AA204" s="36">
        <f t="shared" si="153"/>
        <v>4.7199999999999999E-2</v>
      </c>
      <c r="AB204" s="7">
        <v>45958</v>
      </c>
      <c r="AC204" s="7"/>
      <c r="AD204" s="7">
        <v>45958</v>
      </c>
      <c r="AE204" s="2">
        <v>3.3</v>
      </c>
      <c r="AF204" s="5">
        <f t="shared" si="154"/>
        <v>3.3000000000000002E-2</v>
      </c>
      <c r="AG204" s="7">
        <v>45958</v>
      </c>
      <c r="AH204" s="7"/>
      <c r="AI204" s="7">
        <v>45958</v>
      </c>
      <c r="AJ204" s="8">
        <f t="shared" si="159"/>
        <v>1.4199999999999997E-2</v>
      </c>
      <c r="AK204" s="7">
        <v>45958</v>
      </c>
      <c r="AN204">
        <v>1.52</v>
      </c>
      <c r="AO204" s="8">
        <f t="shared" si="155"/>
        <v>1.52E-2</v>
      </c>
      <c r="AP204" s="17" t="s">
        <v>3882</v>
      </c>
      <c r="AR204">
        <v>0.03</v>
      </c>
      <c r="AS204" s="8">
        <f t="shared" si="156"/>
        <v>2.9999999999999997E-4</v>
      </c>
      <c r="AT204" s="15" t="s">
        <v>3882</v>
      </c>
      <c r="AU204" s="15"/>
      <c r="AV204" s="8">
        <f t="shared" si="157"/>
        <v>1.49E-2</v>
      </c>
      <c r="AW204" s="15" t="s">
        <v>3882</v>
      </c>
      <c r="AY204" s="15" t="s">
        <v>3882</v>
      </c>
      <c r="AZ204" s="8">
        <f t="shared" si="151"/>
        <v>-2.0000000000000001E-4</v>
      </c>
      <c r="BA204" s="15" t="s">
        <v>3882</v>
      </c>
      <c r="BB204">
        <v>-0.02</v>
      </c>
      <c r="BD204" s="8">
        <f t="shared" si="160"/>
        <v>1.54E-2</v>
      </c>
      <c r="BE204" s="15" t="s">
        <v>3882</v>
      </c>
      <c r="DD204" s="11" t="s">
        <v>3681</v>
      </c>
      <c r="DE204" s="10">
        <f>STDEV(D87:D451)</f>
        <v>1.2380514167140881E-2</v>
      </c>
      <c r="DF204" s="9"/>
      <c r="DG204" s="10">
        <f>STDEV(G87:G451)</f>
        <v>1.2489713683613998E-2</v>
      </c>
      <c r="DH204" s="9"/>
      <c r="DI204" s="10">
        <f>STDEV(I87:I451)</f>
        <v>2.5910431293995543E-3</v>
      </c>
      <c r="DJ204" s="9"/>
    </row>
    <row r="205" spans="1:114" ht="18">
      <c r="A205" s="67" t="s">
        <v>238</v>
      </c>
      <c r="B205" s="68">
        <f t="shared" si="147"/>
        <v>46006</v>
      </c>
      <c r="C205" s="2">
        <v>5.16</v>
      </c>
      <c r="D205" s="8">
        <f t="shared" si="148"/>
        <v>5.16E-2</v>
      </c>
      <c r="F205" s="2">
        <v>3</v>
      </c>
      <c r="G205" s="8">
        <f t="shared" si="149"/>
        <v>0.03</v>
      </c>
      <c r="I205" s="8">
        <f t="shared" si="150"/>
        <v>2.1600000000000001E-2</v>
      </c>
      <c r="K205" s="7">
        <v>45959</v>
      </c>
      <c r="L205" s="2">
        <v>5.55</v>
      </c>
      <c r="M205" s="5">
        <f t="shared" si="161"/>
        <v>5.5500000000000001E-2</v>
      </c>
      <c r="N205" s="7">
        <v>45959</v>
      </c>
      <c r="P205" s="7">
        <v>45959</v>
      </c>
      <c r="Q205" s="2">
        <v>3.95</v>
      </c>
      <c r="R205" s="5">
        <f t="shared" si="158"/>
        <v>3.95E-2</v>
      </c>
      <c r="S205" s="7">
        <v>45959</v>
      </c>
      <c r="T205" s="7"/>
      <c r="U205" s="7">
        <v>45959</v>
      </c>
      <c r="V205" s="8">
        <f t="shared" si="152"/>
        <v>1.6E-2</v>
      </c>
      <c r="W205" s="7">
        <v>45959</v>
      </c>
      <c r="Y205" s="7">
        <v>45959</v>
      </c>
      <c r="Z205" s="2">
        <v>5.66</v>
      </c>
      <c r="AA205" s="36">
        <f t="shared" si="153"/>
        <v>5.6600000000000004E-2</v>
      </c>
      <c r="AB205" s="7">
        <v>45959</v>
      </c>
      <c r="AC205" s="7"/>
      <c r="AD205" s="7">
        <v>45959</v>
      </c>
      <c r="AE205" s="2">
        <v>3.95</v>
      </c>
      <c r="AF205" s="5">
        <f t="shared" si="154"/>
        <v>3.95E-2</v>
      </c>
      <c r="AG205" s="7">
        <v>45959</v>
      </c>
      <c r="AH205" s="7"/>
      <c r="AI205" s="7">
        <v>45959</v>
      </c>
      <c r="AJ205" s="8">
        <f t="shared" si="159"/>
        <v>1.7100000000000004E-2</v>
      </c>
      <c r="AK205" s="7">
        <v>45959</v>
      </c>
      <c r="AN205">
        <v>1.54</v>
      </c>
      <c r="AO205" s="8">
        <f t="shared" si="155"/>
        <v>1.54E-2</v>
      </c>
      <c r="AP205" s="17" t="s">
        <v>3883</v>
      </c>
      <c r="AR205">
        <v>0.03</v>
      </c>
      <c r="AS205" s="8">
        <f t="shared" si="156"/>
        <v>2.9999999999999997E-4</v>
      </c>
      <c r="AT205" s="15" t="s">
        <v>3883</v>
      </c>
      <c r="AU205" s="15"/>
      <c r="AV205" s="8">
        <f t="shared" si="157"/>
        <v>1.5100000000000001E-2</v>
      </c>
      <c r="AW205" s="15" t="s">
        <v>3883</v>
      </c>
      <c r="AY205" s="15" t="s">
        <v>3883</v>
      </c>
      <c r="AZ205" s="8">
        <f t="shared" si="151"/>
        <v>-1E-4</v>
      </c>
      <c r="BA205" s="15" t="s">
        <v>3883</v>
      </c>
      <c r="BB205">
        <v>-0.01</v>
      </c>
      <c r="BD205" s="8">
        <f t="shared" si="160"/>
        <v>1.55E-2</v>
      </c>
      <c r="BE205" s="15" t="s">
        <v>3883</v>
      </c>
    </row>
    <row r="206" spans="1:114" ht="18">
      <c r="A206" s="67" t="s">
        <v>240</v>
      </c>
      <c r="B206" s="68">
        <f t="shared" si="147"/>
        <v>46005</v>
      </c>
      <c r="C206" s="2">
        <v>3.87</v>
      </c>
      <c r="D206" s="8">
        <f t="shared" si="148"/>
        <v>3.8699999999999998E-2</v>
      </c>
      <c r="F206" s="2">
        <v>2.29</v>
      </c>
      <c r="G206" s="8">
        <f t="shared" si="149"/>
        <v>2.29E-2</v>
      </c>
      <c r="I206" s="8">
        <f t="shared" si="150"/>
        <v>1.5799999999999998E-2</v>
      </c>
      <c r="K206" s="7">
        <v>45960</v>
      </c>
      <c r="L206" s="2">
        <v>5.57</v>
      </c>
      <c r="M206" s="5">
        <f t="shared" si="161"/>
        <v>5.57E-2</v>
      </c>
      <c r="N206" s="7">
        <v>45960</v>
      </c>
      <c r="P206" s="7">
        <v>45960</v>
      </c>
      <c r="Q206" s="2">
        <v>4.0199999999999996</v>
      </c>
      <c r="R206" s="5">
        <f t="shared" si="158"/>
        <v>4.0199999999999993E-2</v>
      </c>
      <c r="S206" s="7">
        <v>45960</v>
      </c>
      <c r="T206" s="7"/>
      <c r="U206" s="7">
        <v>45960</v>
      </c>
      <c r="V206" s="8">
        <f t="shared" si="152"/>
        <v>1.5500000000000007E-2</v>
      </c>
      <c r="W206" s="7">
        <v>45960</v>
      </c>
      <c r="Y206" s="7">
        <v>45960</v>
      </c>
      <c r="Z206" s="2">
        <v>5.26</v>
      </c>
      <c r="AA206" s="36">
        <f t="shared" si="153"/>
        <v>5.2600000000000001E-2</v>
      </c>
      <c r="AB206" s="7">
        <v>45960</v>
      </c>
      <c r="AC206" s="7"/>
      <c r="AD206" s="7">
        <v>45960</v>
      </c>
      <c r="AE206" s="2">
        <v>3.7</v>
      </c>
      <c r="AF206" s="5">
        <f t="shared" si="154"/>
        <v>3.7000000000000005E-2</v>
      </c>
      <c r="AG206" s="7">
        <v>45960</v>
      </c>
      <c r="AH206" s="7"/>
      <c r="AI206" s="7">
        <v>45960</v>
      </c>
      <c r="AJ206" s="8">
        <f t="shared" si="159"/>
        <v>1.5599999999999996E-2</v>
      </c>
      <c r="AK206" s="7">
        <v>45960</v>
      </c>
      <c r="AN206">
        <v>1.56</v>
      </c>
      <c r="AO206" s="8">
        <f t="shared" si="155"/>
        <v>1.5600000000000001E-2</v>
      </c>
      <c r="AP206" s="17" t="s">
        <v>3884</v>
      </c>
      <c r="AR206">
        <v>0.02</v>
      </c>
      <c r="AS206" s="8">
        <f t="shared" si="156"/>
        <v>2.0000000000000001E-4</v>
      </c>
      <c r="AT206" s="15" t="s">
        <v>3884</v>
      </c>
      <c r="AU206" s="15"/>
      <c r="AV206" s="8">
        <f t="shared" si="157"/>
        <v>1.54E-2</v>
      </c>
      <c r="AW206" s="15" t="s">
        <v>3884</v>
      </c>
      <c r="AY206" s="15" t="s">
        <v>3884</v>
      </c>
      <c r="AZ206" s="8">
        <f t="shared" si="151"/>
        <v>0</v>
      </c>
      <c r="BA206" s="15" t="s">
        <v>3884</v>
      </c>
      <c r="BB206">
        <v>0</v>
      </c>
      <c r="BD206" s="8">
        <f t="shared" si="160"/>
        <v>1.5600000000000001E-2</v>
      </c>
      <c r="BE206" s="15" t="s">
        <v>3884</v>
      </c>
    </row>
    <row r="207" spans="1:114" ht="18">
      <c r="A207" s="67" t="s">
        <v>242</v>
      </c>
      <c r="B207" s="68">
        <f t="shared" si="147"/>
        <v>46004</v>
      </c>
      <c r="C207" s="2">
        <v>6.07</v>
      </c>
      <c r="D207" s="8">
        <f t="shared" si="148"/>
        <v>6.0700000000000004E-2</v>
      </c>
      <c r="F207" s="2">
        <v>4.4000000000000004</v>
      </c>
      <c r="G207" s="8">
        <f t="shared" si="149"/>
        <v>4.4000000000000004E-2</v>
      </c>
      <c r="I207" s="8">
        <f t="shared" si="150"/>
        <v>1.67E-2</v>
      </c>
      <c r="K207" s="7">
        <v>45961</v>
      </c>
      <c r="L207" s="2">
        <v>5.18</v>
      </c>
      <c r="M207" s="5">
        <f t="shared" si="161"/>
        <v>5.1799999999999999E-2</v>
      </c>
      <c r="N207" s="7">
        <v>45961</v>
      </c>
      <c r="P207" s="7">
        <v>45961</v>
      </c>
      <c r="Q207" s="2">
        <v>3.69</v>
      </c>
      <c r="R207" s="5">
        <f t="shared" si="158"/>
        <v>3.6900000000000002E-2</v>
      </c>
      <c r="S207" s="7">
        <v>45961</v>
      </c>
      <c r="T207" s="7"/>
      <c r="U207" s="7">
        <v>45961</v>
      </c>
      <c r="V207" s="8">
        <f t="shared" si="152"/>
        <v>1.4899999999999997E-2</v>
      </c>
      <c r="W207" s="7">
        <v>45961</v>
      </c>
      <c r="Y207" s="7">
        <v>45961</v>
      </c>
      <c r="Z207" s="2">
        <v>5.26</v>
      </c>
      <c r="AA207" s="36">
        <f t="shared" si="153"/>
        <v>5.2600000000000001E-2</v>
      </c>
      <c r="AB207" s="7">
        <v>45961</v>
      </c>
      <c r="AC207" s="7"/>
      <c r="AD207" s="7">
        <v>45961</v>
      </c>
      <c r="AE207" s="2">
        <v>3.7</v>
      </c>
      <c r="AF207" s="5">
        <f t="shared" si="154"/>
        <v>3.7000000000000005E-2</v>
      </c>
      <c r="AG207" s="7">
        <v>45961</v>
      </c>
      <c r="AH207" s="7"/>
      <c r="AI207" s="7">
        <v>45961</v>
      </c>
      <c r="AJ207" s="8">
        <f t="shared" si="159"/>
        <v>1.5599999999999996E-2</v>
      </c>
      <c r="AK207" s="7">
        <v>45961</v>
      </c>
      <c r="AN207">
        <v>1.55</v>
      </c>
      <c r="AO207" s="8">
        <f t="shared" si="155"/>
        <v>1.55E-2</v>
      </c>
      <c r="AP207" s="17" t="s">
        <v>3885</v>
      </c>
      <c r="AR207">
        <v>0.02</v>
      </c>
      <c r="AS207" s="8">
        <f t="shared" si="156"/>
        <v>2.0000000000000001E-4</v>
      </c>
      <c r="AT207" s="15" t="s">
        <v>3885</v>
      </c>
      <c r="AU207" s="15"/>
      <c r="AV207" s="8">
        <f t="shared" si="157"/>
        <v>1.5299999999999999E-2</v>
      </c>
      <c r="AW207" s="15" t="s">
        <v>3885</v>
      </c>
      <c r="AY207" s="15" t="s">
        <v>3885</v>
      </c>
      <c r="AZ207" s="8">
        <f t="shared" si="151"/>
        <v>-2.0000000000000001E-4</v>
      </c>
      <c r="BA207" s="15" t="s">
        <v>3885</v>
      </c>
      <c r="BB207">
        <v>-0.02</v>
      </c>
      <c r="BD207" s="8">
        <f t="shared" si="160"/>
        <v>1.5699999999999999E-2</v>
      </c>
      <c r="BE207" s="15" t="s">
        <v>3885</v>
      </c>
    </row>
    <row r="208" spans="1:114" ht="18">
      <c r="A208" s="67" t="s">
        <v>244</v>
      </c>
      <c r="B208" s="68">
        <f t="shared" si="147"/>
        <v>46003</v>
      </c>
      <c r="C208" s="2">
        <v>5.0999999999999996</v>
      </c>
      <c r="D208" s="8">
        <f t="shared" si="148"/>
        <v>5.0999999999999997E-2</v>
      </c>
      <c r="F208" s="2">
        <v>3.72</v>
      </c>
      <c r="G208" s="8">
        <f t="shared" si="149"/>
        <v>3.7200000000000004E-2</v>
      </c>
      <c r="I208" s="8">
        <f t="shared" si="150"/>
        <v>1.3799999999999993E-2</v>
      </c>
      <c r="K208" s="7">
        <v>45962</v>
      </c>
      <c r="L208" s="2">
        <v>5.21</v>
      </c>
      <c r="M208" s="5">
        <f t="shared" si="161"/>
        <v>5.21E-2</v>
      </c>
      <c r="N208" s="7">
        <v>45962</v>
      </c>
      <c r="P208" s="7">
        <v>45962</v>
      </c>
      <c r="Q208" s="2">
        <v>3.65</v>
      </c>
      <c r="R208" s="5">
        <f t="shared" si="158"/>
        <v>3.6499999999999998E-2</v>
      </c>
      <c r="S208" s="7">
        <v>45962</v>
      </c>
      <c r="T208" s="7"/>
      <c r="U208" s="7">
        <v>45962</v>
      </c>
      <c r="V208" s="8">
        <f t="shared" si="152"/>
        <v>1.5600000000000003E-2</v>
      </c>
      <c r="W208" s="7">
        <v>45962</v>
      </c>
      <c r="Y208" s="7">
        <v>45962</v>
      </c>
      <c r="Z208" s="2">
        <v>5.0199999999999996</v>
      </c>
      <c r="AA208" s="36">
        <f t="shared" si="153"/>
        <v>5.0199999999999995E-2</v>
      </c>
      <c r="AB208" s="7">
        <v>45962</v>
      </c>
      <c r="AC208" s="7"/>
      <c r="AD208" s="7">
        <v>45962</v>
      </c>
      <c r="AE208" s="2">
        <v>3.55</v>
      </c>
      <c r="AF208" s="5">
        <f t="shared" si="154"/>
        <v>3.5499999999999997E-2</v>
      </c>
      <c r="AG208" s="7">
        <v>45962</v>
      </c>
      <c r="AH208" s="7"/>
      <c r="AI208" s="7">
        <v>45962</v>
      </c>
      <c r="AJ208" s="8">
        <f t="shared" si="159"/>
        <v>1.4699999999999998E-2</v>
      </c>
      <c r="AK208" s="7">
        <v>45962</v>
      </c>
      <c r="AN208">
        <v>1.56</v>
      </c>
      <c r="AO208" s="8">
        <f t="shared" si="155"/>
        <v>1.5600000000000001E-2</v>
      </c>
      <c r="AP208" s="17" t="s">
        <v>3886</v>
      </c>
      <c r="AR208">
        <v>0.01</v>
      </c>
      <c r="AS208" s="8">
        <f t="shared" si="156"/>
        <v>1E-4</v>
      </c>
      <c r="AT208" s="15" t="s">
        <v>3886</v>
      </c>
      <c r="AU208" s="15"/>
      <c r="AV208" s="8">
        <f t="shared" si="157"/>
        <v>1.5500000000000002E-2</v>
      </c>
      <c r="AW208" s="15" t="s">
        <v>3886</v>
      </c>
      <c r="AY208" s="15" t="s">
        <v>3886</v>
      </c>
      <c r="AZ208" s="8">
        <f t="shared" si="151"/>
        <v>2.9999999999999997E-4</v>
      </c>
      <c r="BA208" s="15" t="s">
        <v>3886</v>
      </c>
      <c r="BB208">
        <v>0.03</v>
      </c>
      <c r="BD208" s="8">
        <f t="shared" si="160"/>
        <v>1.5300000000000001E-2</v>
      </c>
      <c r="BE208" s="15" t="s">
        <v>3886</v>
      </c>
    </row>
    <row r="209" spans="1:57" ht="18">
      <c r="A209" s="67" t="s">
        <v>246</v>
      </c>
      <c r="B209" s="68">
        <f t="shared" si="147"/>
        <v>46002</v>
      </c>
      <c r="C209" s="2">
        <v>5.61</v>
      </c>
      <c r="D209" s="8">
        <f t="shared" si="148"/>
        <v>5.6100000000000004E-2</v>
      </c>
      <c r="F209" s="2">
        <v>4</v>
      </c>
      <c r="G209" s="8">
        <f t="shared" si="149"/>
        <v>0.04</v>
      </c>
      <c r="I209" s="8">
        <f t="shared" si="150"/>
        <v>1.6100000000000003E-2</v>
      </c>
      <c r="K209" s="7">
        <v>45963</v>
      </c>
      <c r="L209" s="2">
        <v>4.8600000000000003</v>
      </c>
      <c r="M209" s="5">
        <f t="shared" si="161"/>
        <v>4.8600000000000004E-2</v>
      </c>
      <c r="N209" s="7">
        <v>45963</v>
      </c>
      <c r="P209" s="7">
        <v>45963</v>
      </c>
      <c r="Q209" s="2">
        <v>3.3</v>
      </c>
      <c r="R209" s="5">
        <f t="shared" si="158"/>
        <v>3.3000000000000002E-2</v>
      </c>
      <c r="S209" s="7">
        <v>45963</v>
      </c>
      <c r="T209" s="7"/>
      <c r="U209" s="7">
        <v>45963</v>
      </c>
      <c r="V209" s="8">
        <f t="shared" si="152"/>
        <v>1.5600000000000003E-2</v>
      </c>
      <c r="W209" s="7">
        <v>45963</v>
      </c>
      <c r="Y209" s="7">
        <v>45963</v>
      </c>
      <c r="Z209" s="2">
        <v>5.21</v>
      </c>
      <c r="AA209" s="36">
        <f t="shared" si="153"/>
        <v>5.21E-2</v>
      </c>
      <c r="AB209" s="7">
        <v>45963</v>
      </c>
      <c r="AC209" s="7"/>
      <c r="AD209" s="7">
        <v>45963</v>
      </c>
      <c r="AE209" s="2">
        <v>3.73</v>
      </c>
      <c r="AF209" s="5">
        <f t="shared" si="154"/>
        <v>3.73E-2</v>
      </c>
      <c r="AG209" s="7">
        <v>45963</v>
      </c>
      <c r="AH209" s="7"/>
      <c r="AI209" s="7">
        <v>45963</v>
      </c>
      <c r="AJ209" s="8">
        <f t="shared" si="159"/>
        <v>1.4800000000000001E-2</v>
      </c>
      <c r="AK209" s="7">
        <v>45963</v>
      </c>
      <c r="AN209">
        <v>1.55</v>
      </c>
      <c r="AO209" s="8">
        <f t="shared" si="155"/>
        <v>1.55E-2</v>
      </c>
      <c r="AP209" s="17" t="s">
        <v>3887</v>
      </c>
      <c r="AR209">
        <v>0.01</v>
      </c>
      <c r="AS209" s="8">
        <f t="shared" si="156"/>
        <v>1E-4</v>
      </c>
      <c r="AT209" s="15" t="s">
        <v>3887</v>
      </c>
      <c r="AU209" s="15"/>
      <c r="AV209" s="8">
        <f t="shared" si="157"/>
        <v>1.54E-2</v>
      </c>
      <c r="AW209" s="15" t="s">
        <v>3887</v>
      </c>
      <c r="AY209" s="15" t="s">
        <v>3887</v>
      </c>
      <c r="AZ209" s="8">
        <f t="shared" si="151"/>
        <v>-4.0000000000000002E-4</v>
      </c>
      <c r="BA209" s="15" t="s">
        <v>3887</v>
      </c>
      <c r="BB209">
        <v>-0.04</v>
      </c>
      <c r="BD209" s="8">
        <f t="shared" si="160"/>
        <v>1.5900000000000001E-2</v>
      </c>
      <c r="BE209" s="15" t="s">
        <v>3887</v>
      </c>
    </row>
    <row r="210" spans="1:57" ht="18">
      <c r="A210" s="67" t="s">
        <v>248</v>
      </c>
      <c r="B210" s="68">
        <f t="shared" si="147"/>
        <v>46001</v>
      </c>
      <c r="C210" s="2">
        <v>5.21</v>
      </c>
      <c r="D210" s="8">
        <f t="shared" si="148"/>
        <v>5.21E-2</v>
      </c>
      <c r="F210" s="2">
        <v>3.66</v>
      </c>
      <c r="G210" s="8">
        <f t="shared" si="149"/>
        <v>3.6600000000000001E-2</v>
      </c>
      <c r="I210" s="8">
        <f t="shared" si="150"/>
        <v>1.55E-2</v>
      </c>
      <c r="K210" s="7">
        <v>45964</v>
      </c>
      <c r="L210" s="2">
        <v>5.15</v>
      </c>
      <c r="M210" s="5">
        <f t="shared" si="161"/>
        <v>5.1500000000000004E-2</v>
      </c>
      <c r="N210" s="7">
        <v>45964</v>
      </c>
      <c r="P210" s="7">
        <v>45964</v>
      </c>
      <c r="Q210" s="2">
        <v>3.43</v>
      </c>
      <c r="R210" s="5">
        <f t="shared" si="158"/>
        <v>3.4300000000000004E-2</v>
      </c>
      <c r="S210" s="7">
        <v>45964</v>
      </c>
      <c r="T210" s="7"/>
      <c r="U210" s="7">
        <v>45964</v>
      </c>
      <c r="V210" s="8">
        <f t="shared" si="152"/>
        <v>1.72E-2</v>
      </c>
      <c r="W210" s="7">
        <v>45964</v>
      </c>
      <c r="Y210" s="7">
        <v>45964</v>
      </c>
      <c r="Z210" s="2">
        <v>5.76</v>
      </c>
      <c r="AA210" s="36">
        <f t="shared" si="153"/>
        <v>5.7599999999999998E-2</v>
      </c>
      <c r="AB210" s="7">
        <v>45964</v>
      </c>
      <c r="AC210" s="7"/>
      <c r="AD210" s="7">
        <v>45964</v>
      </c>
      <c r="AE210" s="2">
        <v>4.22</v>
      </c>
      <c r="AF210" s="5">
        <f t="shared" si="154"/>
        <v>4.2199999999999994E-2</v>
      </c>
      <c r="AG210" s="7">
        <v>45964</v>
      </c>
      <c r="AH210" s="7"/>
      <c r="AI210" s="7">
        <v>45964</v>
      </c>
      <c r="AJ210" s="8">
        <f t="shared" si="159"/>
        <v>1.5400000000000004E-2</v>
      </c>
      <c r="AK210" s="7">
        <v>45964</v>
      </c>
      <c r="AN210">
        <v>1.52</v>
      </c>
      <c r="AO210" s="8">
        <f t="shared" si="155"/>
        <v>1.52E-2</v>
      </c>
      <c r="AP210" s="17" t="s">
        <v>3888</v>
      </c>
      <c r="AR210">
        <v>0</v>
      </c>
      <c r="AS210" s="8">
        <f t="shared" si="156"/>
        <v>0</v>
      </c>
      <c r="AT210" s="15" t="s">
        <v>3888</v>
      </c>
      <c r="AU210" s="15"/>
      <c r="AV210" s="8">
        <f t="shared" si="157"/>
        <v>1.52E-2</v>
      </c>
      <c r="AW210" s="15" t="s">
        <v>3888</v>
      </c>
      <c r="AY210" s="15" t="s">
        <v>3888</v>
      </c>
      <c r="AZ210" s="8">
        <f t="shared" si="151"/>
        <v>-8.9999999999999998E-4</v>
      </c>
      <c r="BA210" s="15" t="s">
        <v>3888</v>
      </c>
      <c r="BB210">
        <v>-0.09</v>
      </c>
      <c r="BD210" s="8">
        <f t="shared" si="160"/>
        <v>1.61E-2</v>
      </c>
      <c r="BE210" s="15" t="s">
        <v>3888</v>
      </c>
    </row>
    <row r="211" spans="1:57" ht="18">
      <c r="A211" s="67" t="s">
        <v>250</v>
      </c>
      <c r="B211" s="68">
        <f t="shared" si="147"/>
        <v>46000</v>
      </c>
      <c r="C211" s="2">
        <v>5.42</v>
      </c>
      <c r="D211" s="8">
        <f t="shared" si="148"/>
        <v>5.4199999999999998E-2</v>
      </c>
      <c r="F211" s="2">
        <v>3.79</v>
      </c>
      <c r="G211" s="8">
        <f t="shared" si="149"/>
        <v>3.7900000000000003E-2</v>
      </c>
      <c r="I211" s="8">
        <f t="shared" si="150"/>
        <v>1.6299999999999995E-2</v>
      </c>
      <c r="K211" s="7">
        <v>45965</v>
      </c>
      <c r="L211" s="2">
        <v>5.34</v>
      </c>
      <c r="M211" s="5">
        <f t="shared" si="161"/>
        <v>5.3399999999999996E-2</v>
      </c>
      <c r="N211" s="7">
        <v>45965</v>
      </c>
      <c r="P211" s="7">
        <v>45965</v>
      </c>
      <c r="Q211" s="2">
        <v>3.68</v>
      </c>
      <c r="R211" s="5">
        <f t="shared" si="158"/>
        <v>3.6799999999999999E-2</v>
      </c>
      <c r="S211" s="7">
        <v>45965</v>
      </c>
      <c r="T211" s="7"/>
      <c r="U211" s="7">
        <v>45965</v>
      </c>
      <c r="V211" s="8">
        <f t="shared" si="152"/>
        <v>1.6599999999999997E-2</v>
      </c>
      <c r="W211" s="7">
        <v>45965</v>
      </c>
      <c r="Y211" s="7">
        <v>45965</v>
      </c>
      <c r="Z211" s="2">
        <v>5.52</v>
      </c>
      <c r="AA211" s="36">
        <f t="shared" si="153"/>
        <v>5.5199999999999999E-2</v>
      </c>
      <c r="AB211" s="7">
        <v>45965</v>
      </c>
      <c r="AC211" s="7"/>
      <c r="AD211" s="7">
        <v>45965</v>
      </c>
      <c r="AE211" s="2">
        <v>3.98</v>
      </c>
      <c r="AF211" s="5">
        <f t="shared" si="154"/>
        <v>3.9800000000000002E-2</v>
      </c>
      <c r="AG211" s="7">
        <v>45965</v>
      </c>
      <c r="AH211" s="7"/>
      <c r="AI211" s="7">
        <v>45965</v>
      </c>
      <c r="AJ211" s="8">
        <f t="shared" si="159"/>
        <v>1.5399999999999997E-2</v>
      </c>
      <c r="AK211" s="7">
        <v>45965</v>
      </c>
      <c r="AN211">
        <v>1.46</v>
      </c>
      <c r="AO211" s="8">
        <f t="shared" si="155"/>
        <v>1.46E-2</v>
      </c>
      <c r="AP211" s="17" t="s">
        <v>3889</v>
      </c>
      <c r="AR211">
        <v>0</v>
      </c>
      <c r="AS211" s="8">
        <f t="shared" si="156"/>
        <v>0</v>
      </c>
      <c r="AT211" s="15" t="s">
        <v>3889</v>
      </c>
      <c r="AU211" s="15"/>
      <c r="AV211" s="8">
        <f t="shared" si="157"/>
        <v>1.46E-2</v>
      </c>
      <c r="AW211" s="15" t="s">
        <v>3889</v>
      </c>
      <c r="AY211" s="15" t="s">
        <v>3889</v>
      </c>
      <c r="AZ211" s="8">
        <f t="shared" si="151"/>
        <v>-7.000000000000001E-4</v>
      </c>
      <c r="BA211" s="15" t="s">
        <v>3889</v>
      </c>
      <c r="BB211">
        <v>-7.0000000000000007E-2</v>
      </c>
      <c r="BD211" s="8">
        <f t="shared" si="160"/>
        <v>1.5300000000000001E-2</v>
      </c>
      <c r="BE211" s="15" t="s">
        <v>3889</v>
      </c>
    </row>
    <row r="212" spans="1:57" ht="18">
      <c r="A212" s="67" t="s">
        <v>252</v>
      </c>
      <c r="B212" s="68">
        <f t="shared" si="147"/>
        <v>45999</v>
      </c>
      <c r="C212" s="2">
        <v>5.51</v>
      </c>
      <c r="D212" s="8">
        <f t="shared" si="148"/>
        <v>5.5099999999999996E-2</v>
      </c>
      <c r="F212" s="2">
        <v>3.73</v>
      </c>
      <c r="G212" s="8">
        <f t="shared" si="149"/>
        <v>3.73E-2</v>
      </c>
      <c r="I212" s="8">
        <f t="shared" si="150"/>
        <v>1.7799999999999996E-2</v>
      </c>
      <c r="K212" s="7">
        <v>45966</v>
      </c>
      <c r="L212" s="2">
        <v>5.67</v>
      </c>
      <c r="M212" s="5">
        <f t="shared" si="161"/>
        <v>5.67E-2</v>
      </c>
      <c r="N212" s="7">
        <v>45966</v>
      </c>
      <c r="P212" s="7">
        <v>45966</v>
      </c>
      <c r="Q212" s="2">
        <v>4.01</v>
      </c>
      <c r="R212" s="5">
        <f t="shared" si="158"/>
        <v>4.0099999999999997E-2</v>
      </c>
      <c r="S212" s="7">
        <v>45966</v>
      </c>
      <c r="T212" s="7"/>
      <c r="U212" s="7">
        <v>45966</v>
      </c>
      <c r="V212" s="8">
        <f t="shared" si="152"/>
        <v>1.6600000000000004E-2</v>
      </c>
      <c r="W212" s="7">
        <v>45966</v>
      </c>
      <c r="Y212" s="7">
        <v>45966</v>
      </c>
      <c r="Z212" s="2">
        <v>5.74</v>
      </c>
      <c r="AA212" s="36">
        <f t="shared" si="153"/>
        <v>5.74E-2</v>
      </c>
      <c r="AB212" s="7">
        <v>45966</v>
      </c>
      <c r="AC212" s="7"/>
      <c r="AD212" s="7">
        <v>45966</v>
      </c>
      <c r="AE212" s="2">
        <v>4.13</v>
      </c>
      <c r="AF212" s="5">
        <f t="shared" si="154"/>
        <v>4.1299999999999996E-2</v>
      </c>
      <c r="AG212" s="7">
        <v>45966</v>
      </c>
      <c r="AH212" s="7"/>
      <c r="AI212" s="7">
        <v>45966</v>
      </c>
      <c r="AJ212" s="8">
        <f t="shared" si="159"/>
        <v>1.6100000000000003E-2</v>
      </c>
      <c r="AK212" s="7">
        <v>45966</v>
      </c>
      <c r="AN212">
        <v>1.47</v>
      </c>
      <c r="AO212" s="8">
        <f t="shared" si="155"/>
        <v>1.47E-2</v>
      </c>
      <c r="AP212" s="17" t="s">
        <v>3890</v>
      </c>
      <c r="AR212">
        <v>0</v>
      </c>
      <c r="AS212" s="8">
        <f t="shared" si="156"/>
        <v>0</v>
      </c>
      <c r="AT212" s="15" t="s">
        <v>3890</v>
      </c>
      <c r="AU212" s="15"/>
      <c r="AV212" s="8">
        <f t="shared" si="157"/>
        <v>1.47E-2</v>
      </c>
      <c r="AW212" s="15" t="s">
        <v>3890</v>
      </c>
      <c r="AY212" s="15" t="s">
        <v>3890</v>
      </c>
      <c r="AZ212" s="8">
        <f t="shared" si="151"/>
        <v>-5.0000000000000001E-4</v>
      </c>
      <c r="BA212" s="15" t="s">
        <v>3890</v>
      </c>
      <c r="BB212">
        <v>-0.05</v>
      </c>
      <c r="BD212" s="8">
        <f t="shared" si="160"/>
        <v>1.52E-2</v>
      </c>
      <c r="BE212" s="15" t="s">
        <v>3890</v>
      </c>
    </row>
    <row r="213" spans="1:57" ht="18">
      <c r="A213" s="67" t="s">
        <v>254</v>
      </c>
      <c r="B213" s="68">
        <f t="shared" si="147"/>
        <v>45998</v>
      </c>
      <c r="C213" s="2">
        <v>4.0999999999999996</v>
      </c>
      <c r="D213" s="8">
        <f t="shared" si="148"/>
        <v>4.0999999999999995E-2</v>
      </c>
      <c r="F213" s="2">
        <v>2.6</v>
      </c>
      <c r="G213" s="8">
        <f t="shared" si="149"/>
        <v>2.6000000000000002E-2</v>
      </c>
      <c r="I213" s="8">
        <f t="shared" si="150"/>
        <v>1.4999999999999993E-2</v>
      </c>
      <c r="K213" s="7">
        <v>45967</v>
      </c>
      <c r="L213" s="2">
        <v>4.58</v>
      </c>
      <c r="M213" s="5">
        <f t="shared" si="161"/>
        <v>4.58E-2</v>
      </c>
      <c r="N213" s="7">
        <v>45967</v>
      </c>
      <c r="P213" s="7">
        <v>45967</v>
      </c>
      <c r="Q213" s="2">
        <v>3.28</v>
      </c>
      <c r="R213" s="5">
        <f t="shared" si="158"/>
        <v>3.2799999999999996E-2</v>
      </c>
      <c r="S213" s="7">
        <v>45967</v>
      </c>
      <c r="T213" s="7"/>
      <c r="U213" s="7">
        <v>45967</v>
      </c>
      <c r="V213" s="8">
        <f t="shared" si="152"/>
        <v>1.3000000000000005E-2</v>
      </c>
      <c r="W213" s="7">
        <v>45967</v>
      </c>
      <c r="Y213" s="7">
        <v>45967</v>
      </c>
      <c r="Z213" s="2">
        <v>4.91</v>
      </c>
      <c r="AA213" s="36">
        <f t="shared" si="153"/>
        <v>4.9100000000000005E-2</v>
      </c>
      <c r="AB213" s="7">
        <v>45967</v>
      </c>
      <c r="AC213" s="7"/>
      <c r="AD213" s="7">
        <v>45967</v>
      </c>
      <c r="AE213" s="2">
        <v>3.82</v>
      </c>
      <c r="AF213" s="5">
        <f t="shared" si="154"/>
        <v>3.8199999999999998E-2</v>
      </c>
      <c r="AG213" s="7">
        <v>45967</v>
      </c>
      <c r="AH213" s="7"/>
      <c r="AI213" s="7">
        <v>45967</v>
      </c>
      <c r="AJ213" s="8">
        <f t="shared" si="159"/>
        <v>1.0900000000000007E-2</v>
      </c>
      <c r="AK213" s="7">
        <v>45967</v>
      </c>
      <c r="AN213">
        <v>1.46</v>
      </c>
      <c r="AO213" s="8">
        <f t="shared" si="155"/>
        <v>1.46E-2</v>
      </c>
      <c r="AP213" s="17" t="s">
        <v>3891</v>
      </c>
      <c r="AR213">
        <v>0</v>
      </c>
      <c r="AS213" s="8">
        <f t="shared" si="156"/>
        <v>0</v>
      </c>
      <c r="AT213" s="15" t="s">
        <v>3891</v>
      </c>
      <c r="AU213" s="15"/>
      <c r="AV213" s="8">
        <f t="shared" si="157"/>
        <v>1.46E-2</v>
      </c>
      <c r="AW213" s="15" t="s">
        <v>3891</v>
      </c>
      <c r="AY213" s="15" t="s">
        <v>3891</v>
      </c>
      <c r="AZ213" s="8">
        <f t="shared" si="151"/>
        <v>-1E-3</v>
      </c>
      <c r="BA213" s="15" t="s">
        <v>3891</v>
      </c>
      <c r="BB213">
        <v>-0.1</v>
      </c>
      <c r="BD213" s="8">
        <f t="shared" si="160"/>
        <v>1.5599999999999999E-2</v>
      </c>
      <c r="BE213" s="15" t="s">
        <v>3891</v>
      </c>
    </row>
    <row r="214" spans="1:57" ht="18">
      <c r="A214" s="67" t="s">
        <v>256</v>
      </c>
      <c r="B214" s="68">
        <f t="shared" si="147"/>
        <v>45997</v>
      </c>
      <c r="C214" s="2">
        <v>5.58</v>
      </c>
      <c r="D214" s="8">
        <f t="shared" si="148"/>
        <v>5.5800000000000002E-2</v>
      </c>
      <c r="F214" s="2">
        <v>3.54</v>
      </c>
      <c r="G214" s="8">
        <f t="shared" si="149"/>
        <v>3.5400000000000001E-2</v>
      </c>
      <c r="I214" s="8">
        <f t="shared" si="150"/>
        <v>2.0400000000000001E-2</v>
      </c>
      <c r="K214" s="7">
        <v>45968</v>
      </c>
      <c r="L214" s="2">
        <v>7.05</v>
      </c>
      <c r="M214" s="5">
        <f t="shared" si="161"/>
        <v>7.0499999999999993E-2</v>
      </c>
      <c r="N214" s="7">
        <v>45968</v>
      </c>
      <c r="P214" s="7">
        <v>45968</v>
      </c>
      <c r="Q214" s="2">
        <v>5.66</v>
      </c>
      <c r="R214" s="5">
        <f t="shared" si="158"/>
        <v>5.6600000000000004E-2</v>
      </c>
      <c r="S214" s="7">
        <v>45968</v>
      </c>
      <c r="T214" s="7"/>
      <c r="U214" s="7">
        <v>45968</v>
      </c>
      <c r="V214" s="8">
        <f t="shared" si="152"/>
        <v>1.3899999999999989E-2</v>
      </c>
      <c r="W214" s="7">
        <v>45968</v>
      </c>
      <c r="Y214" s="7">
        <v>45968</v>
      </c>
      <c r="Z214" s="2">
        <v>6.37</v>
      </c>
      <c r="AA214" s="36">
        <f t="shared" si="153"/>
        <v>6.3700000000000007E-2</v>
      </c>
      <c r="AB214" s="7">
        <v>45968</v>
      </c>
      <c r="AC214" s="7"/>
      <c r="AD214" s="7">
        <v>45968</v>
      </c>
      <c r="AE214" s="2">
        <v>5</v>
      </c>
      <c r="AF214" s="5">
        <f t="shared" si="154"/>
        <v>0.05</v>
      </c>
      <c r="AG214" s="7">
        <v>45968</v>
      </c>
      <c r="AH214" s="7"/>
      <c r="AI214" s="7">
        <v>45968</v>
      </c>
      <c r="AJ214" s="8">
        <f t="shared" si="159"/>
        <v>1.3700000000000004E-2</v>
      </c>
      <c r="AK214" s="7">
        <v>45968</v>
      </c>
      <c r="AN214">
        <v>1.5</v>
      </c>
      <c r="AO214" s="8">
        <f t="shared" si="155"/>
        <v>1.4999999999999999E-2</v>
      </c>
      <c r="AP214" s="17" t="s">
        <v>3892</v>
      </c>
      <c r="AR214">
        <v>0</v>
      </c>
      <c r="AS214" s="8">
        <f t="shared" si="156"/>
        <v>0</v>
      </c>
      <c r="AT214" s="15" t="s">
        <v>3892</v>
      </c>
      <c r="AU214" s="15"/>
      <c r="AV214" s="8">
        <f t="shared" si="157"/>
        <v>1.4999999999999999E-2</v>
      </c>
      <c r="AW214" s="15" t="s">
        <v>3892</v>
      </c>
      <c r="AY214" s="15" t="s">
        <v>3892</v>
      </c>
      <c r="AZ214" s="8">
        <f t="shared" si="151"/>
        <v>-1E-3</v>
      </c>
      <c r="BA214" s="15" t="s">
        <v>3892</v>
      </c>
      <c r="BB214">
        <v>-0.1</v>
      </c>
      <c r="BD214" s="8">
        <f t="shared" si="160"/>
        <v>1.6E-2</v>
      </c>
      <c r="BE214" s="15" t="s">
        <v>3892</v>
      </c>
    </row>
    <row r="215" spans="1:57" ht="18">
      <c r="A215" s="67" t="s">
        <v>258</v>
      </c>
      <c r="B215" s="68">
        <f t="shared" ref="B215:B278" si="162">DATEVALUE(LEFT(A215,10))</f>
        <v>45996</v>
      </c>
      <c r="C215" s="2">
        <v>4.22</v>
      </c>
      <c r="D215" s="8">
        <f t="shared" ref="D215:D278" si="163">C215/100</f>
        <v>4.2199999999999994E-2</v>
      </c>
      <c r="F215" s="2">
        <v>2.68</v>
      </c>
      <c r="G215" s="8">
        <f t="shared" ref="G215:G278" si="164">F215/100</f>
        <v>2.6800000000000001E-2</v>
      </c>
      <c r="I215" s="8">
        <f t="shared" si="150"/>
        <v>1.5399999999999994E-2</v>
      </c>
      <c r="K215" s="7">
        <v>45969</v>
      </c>
      <c r="L215" s="2">
        <v>6.01</v>
      </c>
      <c r="M215" s="5">
        <f t="shared" si="161"/>
        <v>6.0100000000000001E-2</v>
      </c>
      <c r="N215" s="7">
        <v>45969</v>
      </c>
      <c r="P215" s="7">
        <v>45969</v>
      </c>
      <c r="Q215" s="2">
        <v>4.91</v>
      </c>
      <c r="R215" s="5">
        <f t="shared" si="158"/>
        <v>4.9100000000000005E-2</v>
      </c>
      <c r="S215" s="7">
        <v>45969</v>
      </c>
      <c r="T215" s="7"/>
      <c r="U215" s="7">
        <v>45969</v>
      </c>
      <c r="V215" s="8">
        <f t="shared" si="152"/>
        <v>1.0999999999999996E-2</v>
      </c>
      <c r="W215" s="7">
        <v>45969</v>
      </c>
      <c r="Y215" s="7">
        <v>45969</v>
      </c>
      <c r="Z215" s="2">
        <v>5.91</v>
      </c>
      <c r="AA215" s="36">
        <f t="shared" si="153"/>
        <v>5.91E-2</v>
      </c>
      <c r="AB215" s="7">
        <v>45969</v>
      </c>
      <c r="AC215" s="7"/>
      <c r="AD215" s="7">
        <v>45969</v>
      </c>
      <c r="AE215" s="2">
        <v>4.74</v>
      </c>
      <c r="AF215" s="5">
        <f t="shared" si="154"/>
        <v>4.7400000000000005E-2</v>
      </c>
      <c r="AG215" s="7">
        <v>45969</v>
      </c>
      <c r="AH215" s="7"/>
      <c r="AI215" s="7">
        <v>45969</v>
      </c>
      <c r="AJ215" s="8">
        <f t="shared" si="159"/>
        <v>1.1699999999999995E-2</v>
      </c>
      <c r="AK215" s="7">
        <v>45969</v>
      </c>
      <c r="AN215">
        <v>1.52</v>
      </c>
      <c r="AO215" s="8">
        <f t="shared" si="155"/>
        <v>1.52E-2</v>
      </c>
      <c r="AP215" s="17" t="s">
        <v>3893</v>
      </c>
      <c r="AR215">
        <v>0</v>
      </c>
      <c r="AS215" s="8">
        <f t="shared" si="156"/>
        <v>0</v>
      </c>
      <c r="AT215" s="15" t="s">
        <v>3893</v>
      </c>
      <c r="AU215" s="15"/>
      <c r="AV215" s="8">
        <f t="shared" si="157"/>
        <v>1.52E-2</v>
      </c>
      <c r="AW215" s="15" t="s">
        <v>3893</v>
      </c>
      <c r="AY215" s="15" t="s">
        <v>3893</v>
      </c>
      <c r="AZ215" s="8">
        <f t="shared" si="151"/>
        <v>-1.7000000000000001E-3</v>
      </c>
      <c r="BA215" s="15" t="s">
        <v>3893</v>
      </c>
      <c r="BB215">
        <v>-0.17</v>
      </c>
      <c r="BD215" s="8">
        <f t="shared" si="160"/>
        <v>1.6899999999999998E-2</v>
      </c>
      <c r="BE215" s="15" t="s">
        <v>3893</v>
      </c>
    </row>
    <row r="216" spans="1:57" ht="18">
      <c r="A216" s="67" t="s">
        <v>260</v>
      </c>
      <c r="B216" s="68">
        <f t="shared" si="162"/>
        <v>45995</v>
      </c>
      <c r="C216" s="2">
        <v>5.03</v>
      </c>
      <c r="D216" s="8">
        <f t="shared" si="163"/>
        <v>5.0300000000000004E-2</v>
      </c>
      <c r="F216" s="2">
        <v>3.2</v>
      </c>
      <c r="G216" s="8">
        <f t="shared" si="164"/>
        <v>3.2000000000000001E-2</v>
      </c>
      <c r="I216" s="8">
        <f t="shared" ref="I216:I279" si="165">D216-G216</f>
        <v>1.8300000000000004E-2</v>
      </c>
      <c r="K216" s="7">
        <v>45970</v>
      </c>
      <c r="L216" s="2">
        <v>5.93</v>
      </c>
      <c r="M216" s="5">
        <f t="shared" si="161"/>
        <v>5.9299999999999999E-2</v>
      </c>
      <c r="N216" s="7">
        <v>45970</v>
      </c>
      <c r="P216" s="7">
        <v>45970</v>
      </c>
      <c r="Q216" s="2">
        <v>4.82</v>
      </c>
      <c r="R216" s="5">
        <f t="shared" si="158"/>
        <v>4.82E-2</v>
      </c>
      <c r="S216" s="7">
        <v>45970</v>
      </c>
      <c r="T216" s="7"/>
      <c r="U216" s="7">
        <v>45970</v>
      </c>
      <c r="V216" s="8">
        <f t="shared" si="152"/>
        <v>1.1099999999999999E-2</v>
      </c>
      <c r="W216" s="7">
        <v>45970</v>
      </c>
      <c r="Y216" s="7">
        <v>45970</v>
      </c>
      <c r="Z216" s="2">
        <v>7.51</v>
      </c>
      <c r="AA216" s="36">
        <f t="shared" si="153"/>
        <v>7.51E-2</v>
      </c>
      <c r="AB216" s="7">
        <v>45970</v>
      </c>
      <c r="AC216" s="7"/>
      <c r="AD216" s="7">
        <v>45970</v>
      </c>
      <c r="AE216" s="2">
        <v>6.25</v>
      </c>
      <c r="AF216" s="5">
        <f t="shared" si="154"/>
        <v>6.25E-2</v>
      </c>
      <c r="AG216" s="7">
        <v>45970</v>
      </c>
      <c r="AH216" s="7"/>
      <c r="AI216" s="7">
        <v>45970</v>
      </c>
      <c r="AJ216" s="8">
        <f t="shared" si="159"/>
        <v>1.26E-2</v>
      </c>
      <c r="AK216" s="7">
        <v>45970</v>
      </c>
      <c r="AN216">
        <v>1.51</v>
      </c>
      <c r="AO216" s="8">
        <f t="shared" si="155"/>
        <v>1.5100000000000001E-2</v>
      </c>
      <c r="AP216" s="17" t="s">
        <v>3894</v>
      </c>
      <c r="AR216">
        <v>0</v>
      </c>
      <c r="AS216" s="8">
        <f t="shared" si="156"/>
        <v>0</v>
      </c>
      <c r="AT216" s="15" t="s">
        <v>3894</v>
      </c>
      <c r="AU216" s="15"/>
      <c r="AV216" s="8">
        <f t="shared" si="157"/>
        <v>1.5100000000000001E-2</v>
      </c>
      <c r="AW216" s="15" t="s">
        <v>3894</v>
      </c>
      <c r="AY216" s="15" t="s">
        <v>3894</v>
      </c>
      <c r="AZ216" s="8">
        <f t="shared" si="151"/>
        <v>-1.9E-3</v>
      </c>
      <c r="BA216" s="15" t="s">
        <v>3894</v>
      </c>
      <c r="BB216">
        <v>-0.19</v>
      </c>
      <c r="BD216" s="8">
        <f t="shared" si="160"/>
        <v>1.7000000000000001E-2</v>
      </c>
      <c r="BE216" s="15" t="s">
        <v>3894</v>
      </c>
    </row>
    <row r="217" spans="1:57" ht="18">
      <c r="A217" s="67" t="s">
        <v>262</v>
      </c>
      <c r="B217" s="68">
        <f t="shared" si="162"/>
        <v>45994</v>
      </c>
      <c r="C217" s="2">
        <v>4.8099999999999996</v>
      </c>
      <c r="D217" s="8">
        <f t="shared" si="163"/>
        <v>4.8099999999999997E-2</v>
      </c>
      <c r="F217" s="2">
        <v>3.07</v>
      </c>
      <c r="G217" s="8">
        <f t="shared" si="164"/>
        <v>3.0699999999999998E-2</v>
      </c>
      <c r="I217" s="8">
        <f t="shared" si="165"/>
        <v>1.7399999999999999E-2</v>
      </c>
      <c r="K217" s="7">
        <v>45971</v>
      </c>
      <c r="L217" s="2">
        <v>6.49</v>
      </c>
      <c r="M217" s="5">
        <f t="shared" si="161"/>
        <v>6.4899999999999999E-2</v>
      </c>
      <c r="N217" s="7">
        <v>45971</v>
      </c>
      <c r="P217" s="7">
        <v>45971</v>
      </c>
      <c r="Q217" s="2">
        <v>5.19</v>
      </c>
      <c r="R217" s="5">
        <f t="shared" si="158"/>
        <v>5.1900000000000002E-2</v>
      </c>
      <c r="S217" s="7">
        <v>45971</v>
      </c>
      <c r="T217" s="7"/>
      <c r="U217" s="7">
        <v>45971</v>
      </c>
      <c r="V217" s="8">
        <f t="shared" si="152"/>
        <v>1.2999999999999998E-2</v>
      </c>
      <c r="W217" s="7">
        <v>45971</v>
      </c>
      <c r="Y217" s="7">
        <v>45971</v>
      </c>
      <c r="Z217" s="2">
        <v>7.76</v>
      </c>
      <c r="AA217" s="36">
        <f t="shared" si="153"/>
        <v>7.7600000000000002E-2</v>
      </c>
      <c r="AB217" s="7">
        <v>45971</v>
      </c>
      <c r="AC217" s="7"/>
      <c r="AD217" s="7">
        <v>45971</v>
      </c>
      <c r="AE217" s="2">
        <v>6.44</v>
      </c>
      <c r="AF217" s="5">
        <f t="shared" si="154"/>
        <v>6.4399999999999999E-2</v>
      </c>
      <c r="AG217" s="7">
        <v>45971</v>
      </c>
      <c r="AH217" s="7"/>
      <c r="AI217" s="7">
        <v>45971</v>
      </c>
      <c r="AJ217" s="8">
        <f t="shared" si="159"/>
        <v>1.3200000000000003E-2</v>
      </c>
      <c r="AK217" s="7">
        <v>45971</v>
      </c>
      <c r="AN217">
        <v>1.52</v>
      </c>
      <c r="AO217" s="8">
        <f t="shared" si="155"/>
        <v>1.52E-2</v>
      </c>
      <c r="AP217" s="17" t="s">
        <v>3895</v>
      </c>
      <c r="AR217">
        <v>0</v>
      </c>
      <c r="AS217" s="8">
        <f t="shared" si="156"/>
        <v>0</v>
      </c>
      <c r="AT217" s="15" t="s">
        <v>3895</v>
      </c>
      <c r="AU217" s="15"/>
      <c r="AV217" s="8">
        <f t="shared" si="157"/>
        <v>1.52E-2</v>
      </c>
      <c r="AW217" s="15" t="s">
        <v>3895</v>
      </c>
      <c r="AY217" s="15" t="s">
        <v>3895</v>
      </c>
      <c r="AZ217" s="8">
        <f t="shared" si="151"/>
        <v>-1.8E-3</v>
      </c>
      <c r="BA217" s="15" t="s">
        <v>3895</v>
      </c>
      <c r="BB217">
        <v>-0.18</v>
      </c>
      <c r="BD217" s="8">
        <f t="shared" si="160"/>
        <v>1.7000000000000001E-2</v>
      </c>
      <c r="BE217" s="15" t="s">
        <v>3895</v>
      </c>
    </row>
    <row r="218" spans="1:57" ht="18">
      <c r="A218" s="67" t="s">
        <v>264</v>
      </c>
      <c r="B218" s="68">
        <f t="shared" si="162"/>
        <v>45993</v>
      </c>
      <c r="C218" s="2">
        <v>5.3</v>
      </c>
      <c r="D218" s="8">
        <f t="shared" si="163"/>
        <v>5.2999999999999999E-2</v>
      </c>
      <c r="F218" s="2">
        <v>3.37</v>
      </c>
      <c r="G218" s="8">
        <f t="shared" si="164"/>
        <v>3.3700000000000001E-2</v>
      </c>
      <c r="I218" s="8">
        <f t="shared" si="165"/>
        <v>1.9299999999999998E-2</v>
      </c>
      <c r="K218" s="7">
        <v>45972</v>
      </c>
      <c r="L218" s="2">
        <v>5.56</v>
      </c>
      <c r="M218" s="5">
        <f t="shared" si="161"/>
        <v>5.5599999999999997E-2</v>
      </c>
      <c r="N218" s="7">
        <v>45972</v>
      </c>
      <c r="P218" s="7">
        <v>45972</v>
      </c>
      <c r="Q218" s="2">
        <v>4.4400000000000004</v>
      </c>
      <c r="R218" s="5">
        <f t="shared" si="158"/>
        <v>4.4400000000000002E-2</v>
      </c>
      <c r="S218" s="7">
        <v>45972</v>
      </c>
      <c r="T218" s="7"/>
      <c r="U218" s="7">
        <v>45972</v>
      </c>
      <c r="V218" s="8">
        <f t="shared" si="152"/>
        <v>1.1199999999999995E-2</v>
      </c>
      <c r="W218" s="7">
        <v>45972</v>
      </c>
      <c r="Y218" s="7">
        <v>45972</v>
      </c>
      <c r="Z218" s="2">
        <v>5.8</v>
      </c>
      <c r="AA218" s="36">
        <f t="shared" si="153"/>
        <v>5.7999999999999996E-2</v>
      </c>
      <c r="AB218" s="7">
        <v>45972</v>
      </c>
      <c r="AC218" s="7"/>
      <c r="AD218" s="7">
        <v>45972</v>
      </c>
      <c r="AE218" s="2">
        <v>4.7699999999999996</v>
      </c>
      <c r="AF218" s="5">
        <f t="shared" si="154"/>
        <v>4.7699999999999992E-2</v>
      </c>
      <c r="AG218" s="7">
        <v>45972</v>
      </c>
      <c r="AH218" s="7"/>
      <c r="AI218" s="7">
        <v>45972</v>
      </c>
      <c r="AJ218" s="8">
        <f t="shared" si="159"/>
        <v>1.0300000000000004E-2</v>
      </c>
      <c r="AK218" s="7">
        <v>45972</v>
      </c>
      <c r="AN218">
        <v>1.54</v>
      </c>
      <c r="AO218" s="8">
        <f t="shared" si="155"/>
        <v>1.54E-2</v>
      </c>
      <c r="AP218" s="17" t="s">
        <v>3896</v>
      </c>
      <c r="AR218">
        <v>0</v>
      </c>
      <c r="AS218" s="8">
        <f t="shared" si="156"/>
        <v>0</v>
      </c>
      <c r="AT218" s="15" t="s">
        <v>3896</v>
      </c>
      <c r="AU218" s="15"/>
      <c r="AV218" s="8">
        <f t="shared" si="157"/>
        <v>1.54E-2</v>
      </c>
      <c r="AW218" s="15" t="s">
        <v>3896</v>
      </c>
      <c r="AY218" s="15" t="s">
        <v>3896</v>
      </c>
      <c r="AZ218" s="8">
        <f t="shared" si="151"/>
        <v>-2E-3</v>
      </c>
      <c r="BA218" s="15" t="s">
        <v>3896</v>
      </c>
      <c r="BB218">
        <v>-0.2</v>
      </c>
      <c r="BD218" s="8">
        <f t="shared" si="160"/>
        <v>1.7399999999999999E-2</v>
      </c>
      <c r="BE218" s="15" t="s">
        <v>3896</v>
      </c>
    </row>
    <row r="219" spans="1:57" ht="18">
      <c r="A219" s="67" t="s">
        <v>266</v>
      </c>
      <c r="B219" s="68">
        <f t="shared" si="162"/>
        <v>45992</v>
      </c>
      <c r="C219" s="2">
        <v>4.5999999999999996</v>
      </c>
      <c r="D219" s="8">
        <f t="shared" si="163"/>
        <v>4.5999999999999999E-2</v>
      </c>
      <c r="F219" s="2">
        <v>2.88</v>
      </c>
      <c r="G219" s="8">
        <f t="shared" si="164"/>
        <v>2.8799999999999999E-2</v>
      </c>
      <c r="I219" s="8">
        <f t="shared" si="165"/>
        <v>1.72E-2</v>
      </c>
      <c r="K219" s="7">
        <v>45973</v>
      </c>
      <c r="L219" s="2">
        <v>6.42</v>
      </c>
      <c r="M219" s="5">
        <f t="shared" si="161"/>
        <v>6.4199999999999993E-2</v>
      </c>
      <c r="N219" s="7">
        <v>45973</v>
      </c>
      <c r="P219" s="7">
        <v>45973</v>
      </c>
      <c r="Q219" s="2">
        <v>5.2</v>
      </c>
      <c r="R219" s="5">
        <f t="shared" si="158"/>
        <v>5.2000000000000005E-2</v>
      </c>
      <c r="S219" s="7">
        <v>45973</v>
      </c>
      <c r="T219" s="7"/>
      <c r="U219" s="7">
        <v>45973</v>
      </c>
      <c r="V219" s="8">
        <f t="shared" si="152"/>
        <v>1.2199999999999989E-2</v>
      </c>
      <c r="W219" s="7">
        <v>45973</v>
      </c>
      <c r="Y219" s="7">
        <v>45973</v>
      </c>
      <c r="Z219" s="2">
        <v>6.3</v>
      </c>
      <c r="AA219" s="36">
        <f t="shared" si="153"/>
        <v>6.3E-2</v>
      </c>
      <c r="AB219" s="7">
        <v>45973</v>
      </c>
      <c r="AC219" s="7"/>
      <c r="AD219" s="7">
        <v>45973</v>
      </c>
      <c r="AE219" s="2">
        <v>5</v>
      </c>
      <c r="AF219" s="5">
        <f t="shared" si="154"/>
        <v>0.05</v>
      </c>
      <c r="AG219" s="7">
        <v>45973</v>
      </c>
      <c r="AH219" s="7"/>
      <c r="AI219" s="7">
        <v>45973</v>
      </c>
      <c r="AJ219" s="8">
        <f t="shared" si="159"/>
        <v>1.2999999999999998E-2</v>
      </c>
      <c r="AK219" s="7">
        <v>45973</v>
      </c>
      <c r="AN219">
        <v>1.52</v>
      </c>
      <c r="AO219" s="8">
        <f t="shared" si="155"/>
        <v>1.52E-2</v>
      </c>
      <c r="AP219" s="17" t="s">
        <v>3897</v>
      </c>
      <c r="AR219">
        <v>-0.01</v>
      </c>
      <c r="AS219" s="8">
        <f t="shared" si="156"/>
        <v>-1E-4</v>
      </c>
      <c r="AT219" s="15" t="s">
        <v>3897</v>
      </c>
      <c r="AU219" s="15"/>
      <c r="AV219" s="8">
        <f t="shared" si="157"/>
        <v>1.5299999999999999E-2</v>
      </c>
      <c r="AW219" s="15" t="s">
        <v>3897</v>
      </c>
      <c r="AY219" s="15" t="s">
        <v>3897</v>
      </c>
      <c r="AZ219" s="8">
        <f t="shared" si="151"/>
        <v>-1.8E-3</v>
      </c>
      <c r="BA219" s="15" t="s">
        <v>3897</v>
      </c>
      <c r="BB219">
        <v>-0.18</v>
      </c>
      <c r="BD219" s="8">
        <f t="shared" si="160"/>
        <v>1.7000000000000001E-2</v>
      </c>
      <c r="BE219" s="15" t="s">
        <v>3897</v>
      </c>
    </row>
    <row r="220" spans="1:57" ht="18">
      <c r="A220" s="67" t="s">
        <v>268</v>
      </c>
      <c r="B220" s="68">
        <f t="shared" si="162"/>
        <v>45991</v>
      </c>
      <c r="C220" s="2">
        <v>5.16</v>
      </c>
      <c r="D220" s="8">
        <f t="shared" si="163"/>
        <v>5.16E-2</v>
      </c>
      <c r="F220" s="2">
        <v>3.22</v>
      </c>
      <c r="G220" s="8">
        <f t="shared" si="164"/>
        <v>3.2199999999999999E-2</v>
      </c>
      <c r="I220" s="8">
        <f t="shared" si="165"/>
        <v>1.9400000000000001E-2</v>
      </c>
      <c r="K220" s="7">
        <v>45974</v>
      </c>
      <c r="L220" s="2">
        <v>6.13</v>
      </c>
      <c r="M220" s="5">
        <f t="shared" si="161"/>
        <v>6.13E-2</v>
      </c>
      <c r="N220" s="7">
        <v>45974</v>
      </c>
      <c r="P220" s="7">
        <v>45974</v>
      </c>
      <c r="Q220" s="2">
        <v>4.93</v>
      </c>
      <c r="R220" s="5">
        <f t="shared" si="158"/>
        <v>4.9299999999999997E-2</v>
      </c>
      <c r="S220" s="7">
        <v>45974</v>
      </c>
      <c r="T220" s="7"/>
      <c r="U220" s="7">
        <v>45974</v>
      </c>
      <c r="V220" s="8">
        <f t="shared" si="152"/>
        <v>1.2000000000000004E-2</v>
      </c>
      <c r="W220" s="7">
        <v>45974</v>
      </c>
      <c r="Y220" s="7">
        <v>45974</v>
      </c>
      <c r="Z220" s="2">
        <v>5.73</v>
      </c>
      <c r="AA220" s="36">
        <f t="shared" si="153"/>
        <v>5.7300000000000004E-2</v>
      </c>
      <c r="AB220" s="7">
        <v>45974</v>
      </c>
      <c r="AC220" s="7"/>
      <c r="AD220" s="7">
        <v>45974</v>
      </c>
      <c r="AE220" s="2">
        <v>4.42</v>
      </c>
      <c r="AF220" s="5">
        <f t="shared" si="154"/>
        <v>4.4199999999999996E-2</v>
      </c>
      <c r="AG220" s="7">
        <v>45974</v>
      </c>
      <c r="AH220" s="7"/>
      <c r="AI220" s="7">
        <v>45974</v>
      </c>
      <c r="AJ220" s="8">
        <f t="shared" si="159"/>
        <v>1.3100000000000007E-2</v>
      </c>
      <c r="AK220" s="7">
        <v>45974</v>
      </c>
      <c r="AN220">
        <v>1.51</v>
      </c>
      <c r="AO220" s="8">
        <f t="shared" si="155"/>
        <v>1.5100000000000001E-2</v>
      </c>
      <c r="AP220" s="17" t="s">
        <v>3898</v>
      </c>
      <c r="AR220">
        <v>-0.01</v>
      </c>
      <c r="AS220" s="8">
        <f t="shared" si="156"/>
        <v>-1E-4</v>
      </c>
      <c r="AT220" s="15" t="s">
        <v>3898</v>
      </c>
      <c r="AU220" s="15"/>
      <c r="AV220" s="8">
        <f t="shared" si="157"/>
        <v>1.52E-2</v>
      </c>
      <c r="AW220" s="15" t="s">
        <v>3898</v>
      </c>
      <c r="AY220" s="15" t="s">
        <v>3898</v>
      </c>
      <c r="AZ220" s="8">
        <f t="shared" si="151"/>
        <v>-1.7000000000000001E-3</v>
      </c>
      <c r="BA220" s="15" t="s">
        <v>3898</v>
      </c>
      <c r="BB220">
        <v>-0.17</v>
      </c>
      <c r="BD220" s="8">
        <f t="shared" si="160"/>
        <v>1.6800000000000002E-2</v>
      </c>
      <c r="BE220" s="15" t="s">
        <v>3898</v>
      </c>
    </row>
    <row r="221" spans="1:57" ht="18">
      <c r="A221" s="67" t="s">
        <v>270</v>
      </c>
      <c r="B221" s="68">
        <f t="shared" si="162"/>
        <v>45990</v>
      </c>
      <c r="C221" s="2">
        <v>4.58</v>
      </c>
      <c r="D221" s="8">
        <f t="shared" si="163"/>
        <v>4.58E-2</v>
      </c>
      <c r="F221" s="2">
        <v>2.88</v>
      </c>
      <c r="G221" s="8">
        <f t="shared" si="164"/>
        <v>2.8799999999999999E-2</v>
      </c>
      <c r="I221" s="8">
        <f t="shared" si="165"/>
        <v>1.7000000000000001E-2</v>
      </c>
      <c r="K221" s="7">
        <v>45975</v>
      </c>
      <c r="L221" s="2">
        <v>6.16</v>
      </c>
      <c r="M221" s="5">
        <f t="shared" si="161"/>
        <v>6.1600000000000002E-2</v>
      </c>
      <c r="N221" s="7">
        <v>45975</v>
      </c>
      <c r="P221" s="7">
        <v>45975</v>
      </c>
      <c r="Q221" s="2">
        <v>4.67</v>
      </c>
      <c r="R221" s="5">
        <f t="shared" si="158"/>
        <v>4.6699999999999998E-2</v>
      </c>
      <c r="S221" s="7">
        <v>45975</v>
      </c>
      <c r="T221" s="7"/>
      <c r="U221" s="7">
        <v>45975</v>
      </c>
      <c r="V221" s="8">
        <f t="shared" si="152"/>
        <v>1.4900000000000004E-2</v>
      </c>
      <c r="W221" s="7">
        <v>45975</v>
      </c>
      <c r="Y221" s="7">
        <v>45975</v>
      </c>
      <c r="Z221" s="2">
        <v>6.09</v>
      </c>
      <c r="AA221" s="36">
        <f t="shared" si="153"/>
        <v>6.0899999999999996E-2</v>
      </c>
      <c r="AB221" s="7">
        <v>45975</v>
      </c>
      <c r="AC221" s="7"/>
      <c r="AD221" s="7">
        <v>45975</v>
      </c>
      <c r="AE221" s="2">
        <v>4.7</v>
      </c>
      <c r="AF221" s="5">
        <f t="shared" si="154"/>
        <v>4.7E-2</v>
      </c>
      <c r="AG221" s="7">
        <v>45975</v>
      </c>
      <c r="AH221" s="7"/>
      <c r="AI221" s="7">
        <v>45975</v>
      </c>
      <c r="AJ221" s="8">
        <f t="shared" si="159"/>
        <v>1.3899999999999996E-2</v>
      </c>
      <c r="AK221" s="7">
        <v>45975</v>
      </c>
      <c r="AN221">
        <v>1.5</v>
      </c>
      <c r="AO221" s="8">
        <f t="shared" si="155"/>
        <v>1.4999999999999999E-2</v>
      </c>
      <c r="AP221" s="17" t="s">
        <v>3899</v>
      </c>
      <c r="AR221">
        <v>-0.01</v>
      </c>
      <c r="AS221" s="8">
        <f t="shared" si="156"/>
        <v>-1E-4</v>
      </c>
      <c r="AT221" s="15" t="s">
        <v>3899</v>
      </c>
      <c r="AU221" s="15"/>
      <c r="AV221" s="8">
        <f t="shared" si="157"/>
        <v>1.5099999999999999E-2</v>
      </c>
      <c r="AW221" s="15" t="s">
        <v>3899</v>
      </c>
      <c r="AY221" s="15" t="s">
        <v>3899</v>
      </c>
      <c r="AZ221" s="8">
        <f t="shared" si="151"/>
        <v>-1.2999999999999999E-3</v>
      </c>
      <c r="BA221" s="15" t="s">
        <v>3899</v>
      </c>
      <c r="BB221">
        <v>-0.13</v>
      </c>
      <c r="BD221" s="8">
        <f t="shared" si="160"/>
        <v>1.6299999999999999E-2</v>
      </c>
      <c r="BE221" s="15" t="s">
        <v>3899</v>
      </c>
    </row>
    <row r="222" spans="1:57" ht="18">
      <c r="A222" s="67" t="s">
        <v>272</v>
      </c>
      <c r="B222" s="68">
        <f t="shared" si="162"/>
        <v>45989</v>
      </c>
      <c r="C222" s="2">
        <v>4.43</v>
      </c>
      <c r="D222" s="8">
        <f t="shared" si="163"/>
        <v>4.4299999999999999E-2</v>
      </c>
      <c r="F222" s="2">
        <v>2.77</v>
      </c>
      <c r="G222" s="8">
        <f t="shared" si="164"/>
        <v>2.7699999999999999E-2</v>
      </c>
      <c r="I222" s="8">
        <f t="shared" si="165"/>
        <v>1.66E-2</v>
      </c>
      <c r="K222" s="7">
        <v>45976</v>
      </c>
      <c r="L222" s="2">
        <v>4.47</v>
      </c>
      <c r="M222" s="5">
        <f t="shared" si="161"/>
        <v>4.4699999999999997E-2</v>
      </c>
      <c r="N222" s="7">
        <v>45976</v>
      </c>
      <c r="P222" s="7">
        <v>45976</v>
      </c>
      <c r="Q222" s="2">
        <v>3.01</v>
      </c>
      <c r="R222" s="5">
        <f t="shared" si="158"/>
        <v>3.0099999999999998E-2</v>
      </c>
      <c r="S222" s="7">
        <v>45976</v>
      </c>
      <c r="T222" s="7"/>
      <c r="U222" s="7">
        <v>45976</v>
      </c>
      <c r="V222" s="8">
        <f t="shared" si="152"/>
        <v>1.4599999999999998E-2</v>
      </c>
      <c r="W222" s="7">
        <v>45976</v>
      </c>
      <c r="Y222" s="7">
        <v>45976</v>
      </c>
      <c r="Z222" s="2">
        <v>5.33</v>
      </c>
      <c r="AA222" s="36">
        <f t="shared" si="153"/>
        <v>5.33E-2</v>
      </c>
      <c r="AB222" s="7">
        <v>45976</v>
      </c>
      <c r="AC222" s="7"/>
      <c r="AD222" s="7">
        <v>45976</v>
      </c>
      <c r="AE222" s="2">
        <v>4.08</v>
      </c>
      <c r="AF222" s="5">
        <f t="shared" si="154"/>
        <v>4.0800000000000003E-2</v>
      </c>
      <c r="AG222" s="7">
        <v>45976</v>
      </c>
      <c r="AH222" s="7"/>
      <c r="AI222" s="7">
        <v>45976</v>
      </c>
      <c r="AJ222" s="8">
        <f t="shared" si="159"/>
        <v>1.2499999999999997E-2</v>
      </c>
      <c r="AK222" s="7">
        <v>45976</v>
      </c>
      <c r="AN222">
        <v>1.49</v>
      </c>
      <c r="AO222" s="8">
        <f t="shared" si="155"/>
        <v>1.49E-2</v>
      </c>
      <c r="AP222" s="17" t="s">
        <v>3900</v>
      </c>
      <c r="AR222">
        <v>-0.01</v>
      </c>
      <c r="AS222" s="8">
        <f t="shared" si="156"/>
        <v>-1E-4</v>
      </c>
      <c r="AT222" s="15" t="s">
        <v>3900</v>
      </c>
      <c r="AU222" s="15"/>
      <c r="AV222" s="8">
        <f t="shared" si="157"/>
        <v>1.4999999999999999E-2</v>
      </c>
      <c r="AW222" s="15" t="s">
        <v>3900</v>
      </c>
      <c r="AY222" s="15" t="s">
        <v>3900</v>
      </c>
      <c r="AZ222" s="8">
        <f t="shared" si="151"/>
        <v>-2E-3</v>
      </c>
      <c r="BA222" s="15" t="s">
        <v>3900</v>
      </c>
      <c r="BB222">
        <v>-0.2</v>
      </c>
      <c r="BD222" s="8">
        <f t="shared" si="160"/>
        <v>1.6899999999999998E-2</v>
      </c>
      <c r="BE222" s="15" t="s">
        <v>3900</v>
      </c>
    </row>
    <row r="223" spans="1:57" ht="18">
      <c r="A223" s="67" t="s">
        <v>274</v>
      </c>
      <c r="B223" s="68">
        <f t="shared" si="162"/>
        <v>45988</v>
      </c>
      <c r="C223" s="2">
        <v>5.08</v>
      </c>
      <c r="D223" s="8">
        <f t="shared" si="163"/>
        <v>5.0799999999999998E-2</v>
      </c>
      <c r="F223" s="2">
        <v>3.14</v>
      </c>
      <c r="G223" s="8">
        <f t="shared" si="164"/>
        <v>3.1400000000000004E-2</v>
      </c>
      <c r="I223" s="8">
        <f t="shared" si="165"/>
        <v>1.9399999999999994E-2</v>
      </c>
      <c r="K223" s="7">
        <v>45977</v>
      </c>
      <c r="L223" s="2">
        <v>4.76</v>
      </c>
      <c r="M223" s="5">
        <f t="shared" si="161"/>
        <v>4.7599999999999996E-2</v>
      </c>
      <c r="N223" s="7">
        <v>45977</v>
      </c>
      <c r="P223" s="7">
        <v>45977</v>
      </c>
      <c r="Q223" s="2">
        <v>3.13</v>
      </c>
      <c r="R223" s="5">
        <f t="shared" si="158"/>
        <v>3.1300000000000001E-2</v>
      </c>
      <c r="S223" s="7">
        <v>45977</v>
      </c>
      <c r="T223" s="7"/>
      <c r="U223" s="7">
        <v>45977</v>
      </c>
      <c r="V223" s="8">
        <f t="shared" si="152"/>
        <v>1.6299999999999995E-2</v>
      </c>
      <c r="W223" s="7">
        <v>45977</v>
      </c>
      <c r="Y223" s="7">
        <v>45977</v>
      </c>
      <c r="Z223" s="2">
        <v>5.41</v>
      </c>
      <c r="AA223" s="36">
        <f t="shared" si="153"/>
        <v>5.4100000000000002E-2</v>
      </c>
      <c r="AB223" s="7">
        <v>45977</v>
      </c>
      <c r="AC223" s="7"/>
      <c r="AD223" s="7">
        <v>45977</v>
      </c>
      <c r="AE223" s="2">
        <v>4.1100000000000003</v>
      </c>
      <c r="AF223" s="5">
        <f t="shared" si="154"/>
        <v>4.1100000000000005E-2</v>
      </c>
      <c r="AG223" s="7">
        <v>45977</v>
      </c>
      <c r="AH223" s="7"/>
      <c r="AI223" s="7">
        <v>45977</v>
      </c>
      <c r="AJ223" s="8">
        <f t="shared" si="159"/>
        <v>1.2999999999999998E-2</v>
      </c>
      <c r="AK223" s="7">
        <v>45977</v>
      </c>
      <c r="AN223">
        <v>1.4</v>
      </c>
      <c r="AO223" s="8">
        <f t="shared" si="155"/>
        <v>1.3999999999999999E-2</v>
      </c>
      <c r="AP223" s="17" t="s">
        <v>3901</v>
      </c>
      <c r="AR223">
        <v>-0.01</v>
      </c>
      <c r="AS223" s="8">
        <f t="shared" si="156"/>
        <v>-1E-4</v>
      </c>
      <c r="AT223" s="15" t="s">
        <v>3901</v>
      </c>
      <c r="AU223" s="15"/>
      <c r="AV223" s="8">
        <f t="shared" si="157"/>
        <v>1.4099999999999998E-2</v>
      </c>
      <c r="AW223" s="15" t="s">
        <v>3901</v>
      </c>
      <c r="AY223" s="15" t="s">
        <v>3901</v>
      </c>
      <c r="AZ223" s="8">
        <f t="shared" si="151"/>
        <v>-1E-3</v>
      </c>
      <c r="BA223" s="15" t="s">
        <v>3901</v>
      </c>
      <c r="BB223">
        <v>-0.1</v>
      </c>
      <c r="BD223" s="8">
        <f t="shared" si="160"/>
        <v>1.4999999999999999E-2</v>
      </c>
      <c r="BE223" s="15" t="s">
        <v>3901</v>
      </c>
    </row>
    <row r="224" spans="1:57" ht="18">
      <c r="A224" s="67" t="s">
        <v>276</v>
      </c>
      <c r="B224" s="68">
        <f t="shared" si="162"/>
        <v>45987</v>
      </c>
      <c r="C224" s="2">
        <v>5.42</v>
      </c>
      <c r="D224" s="8">
        <f t="shared" si="163"/>
        <v>5.4199999999999998E-2</v>
      </c>
      <c r="F224" s="2">
        <v>3.37</v>
      </c>
      <c r="G224" s="8">
        <f t="shared" si="164"/>
        <v>3.3700000000000001E-2</v>
      </c>
      <c r="I224" s="8">
        <f t="shared" si="165"/>
        <v>2.0499999999999997E-2</v>
      </c>
      <c r="K224" s="7">
        <v>45978</v>
      </c>
      <c r="L224" s="2">
        <v>6.11</v>
      </c>
      <c r="M224" s="5">
        <f t="shared" si="161"/>
        <v>6.1100000000000002E-2</v>
      </c>
      <c r="N224" s="7">
        <v>45978</v>
      </c>
      <c r="P224" s="7">
        <v>45978</v>
      </c>
      <c r="Q224" s="2">
        <v>4.16</v>
      </c>
      <c r="R224" s="5">
        <f t="shared" si="158"/>
        <v>4.1599999999999998E-2</v>
      </c>
      <c r="S224" s="7">
        <v>45978</v>
      </c>
      <c r="T224" s="7"/>
      <c r="U224" s="7">
        <v>45978</v>
      </c>
      <c r="V224" s="8">
        <f t="shared" si="152"/>
        <v>1.9500000000000003E-2</v>
      </c>
      <c r="W224" s="7">
        <v>45978</v>
      </c>
      <c r="Y224" s="7">
        <v>45978</v>
      </c>
      <c r="Z224" s="2">
        <v>6.66</v>
      </c>
      <c r="AA224" s="36">
        <f t="shared" si="153"/>
        <v>6.6600000000000006E-2</v>
      </c>
      <c r="AB224" s="7">
        <v>45978</v>
      </c>
      <c r="AC224" s="7"/>
      <c r="AD224" s="7">
        <v>45978</v>
      </c>
      <c r="AE224" s="2">
        <v>5.03</v>
      </c>
      <c r="AF224" s="5">
        <f t="shared" si="154"/>
        <v>5.0300000000000004E-2</v>
      </c>
      <c r="AG224" s="7">
        <v>45978</v>
      </c>
      <c r="AH224" s="7"/>
      <c r="AI224" s="7">
        <v>45978</v>
      </c>
      <c r="AJ224" s="8">
        <f t="shared" si="159"/>
        <v>1.6300000000000002E-2</v>
      </c>
      <c r="AK224" s="7">
        <v>45978</v>
      </c>
      <c r="AN224">
        <v>1.56</v>
      </c>
      <c r="AO224" s="8">
        <f t="shared" si="155"/>
        <v>1.5600000000000001E-2</v>
      </c>
      <c r="AP224" s="17" t="s">
        <v>3902</v>
      </c>
      <c r="AR224">
        <v>-0.01</v>
      </c>
      <c r="AS224" s="8">
        <f t="shared" si="156"/>
        <v>-1E-4</v>
      </c>
      <c r="AT224" s="15" t="s">
        <v>3902</v>
      </c>
      <c r="AU224" s="15"/>
      <c r="AV224" s="8">
        <f t="shared" si="157"/>
        <v>1.5700000000000002E-2</v>
      </c>
      <c r="AW224" s="15" t="s">
        <v>3902</v>
      </c>
      <c r="AY224" s="15" t="s">
        <v>3902</v>
      </c>
      <c r="AZ224" s="8">
        <f t="shared" si="151"/>
        <v>-1.7000000000000001E-3</v>
      </c>
      <c r="BA224" s="15" t="s">
        <v>3902</v>
      </c>
      <c r="BB224">
        <v>-0.17</v>
      </c>
      <c r="BD224" s="8">
        <f t="shared" si="160"/>
        <v>1.7300000000000003E-2</v>
      </c>
      <c r="BE224" s="15" t="s">
        <v>3902</v>
      </c>
    </row>
    <row r="225" spans="1:57" ht="18">
      <c r="A225" s="67" t="s">
        <v>278</v>
      </c>
      <c r="B225" s="68">
        <f t="shared" si="162"/>
        <v>45986</v>
      </c>
      <c r="C225" s="2">
        <v>4.59</v>
      </c>
      <c r="D225" s="8">
        <f t="shared" si="163"/>
        <v>4.5899999999999996E-2</v>
      </c>
      <c r="F225" s="2">
        <v>2.84</v>
      </c>
      <c r="G225" s="8">
        <f t="shared" si="164"/>
        <v>2.8399999999999998E-2</v>
      </c>
      <c r="I225" s="8">
        <f t="shared" si="165"/>
        <v>1.7499999999999998E-2</v>
      </c>
      <c r="K225" s="7">
        <v>45979</v>
      </c>
      <c r="L225" s="2">
        <v>6.88</v>
      </c>
      <c r="M225" s="5">
        <f t="shared" si="161"/>
        <v>6.88E-2</v>
      </c>
      <c r="N225" s="7">
        <v>45979</v>
      </c>
      <c r="P225" s="7">
        <v>45979</v>
      </c>
      <c r="Q225" s="2">
        <v>5.55</v>
      </c>
      <c r="R225" s="5">
        <f t="shared" si="158"/>
        <v>5.5500000000000001E-2</v>
      </c>
      <c r="S225" s="7">
        <v>45979</v>
      </c>
      <c r="T225" s="7"/>
      <c r="U225" s="7">
        <v>45979</v>
      </c>
      <c r="V225" s="8">
        <f t="shared" si="152"/>
        <v>1.3299999999999999E-2</v>
      </c>
      <c r="W225" s="7">
        <v>45979</v>
      </c>
      <c r="Y225" s="7">
        <v>45979</v>
      </c>
      <c r="Z225" s="2">
        <v>5.43</v>
      </c>
      <c r="AA225" s="36">
        <f t="shared" si="153"/>
        <v>5.4299999999999994E-2</v>
      </c>
      <c r="AB225" s="7">
        <v>45979</v>
      </c>
      <c r="AC225" s="7"/>
      <c r="AD225" s="7">
        <v>45979</v>
      </c>
      <c r="AE225" s="2">
        <v>4.1500000000000004</v>
      </c>
      <c r="AF225" s="5">
        <f t="shared" si="154"/>
        <v>4.1500000000000002E-2</v>
      </c>
      <c r="AG225" s="7">
        <v>45979</v>
      </c>
      <c r="AH225" s="7"/>
      <c r="AI225" s="7">
        <v>45979</v>
      </c>
      <c r="AJ225" s="8">
        <f t="shared" si="159"/>
        <v>1.2799999999999992E-2</v>
      </c>
      <c r="AK225" s="7">
        <v>45979</v>
      </c>
      <c r="AN225">
        <v>1.47</v>
      </c>
      <c r="AO225" s="8">
        <f t="shared" si="155"/>
        <v>1.47E-2</v>
      </c>
      <c r="AP225" s="17" t="s">
        <v>3903</v>
      </c>
      <c r="AR225">
        <v>-0.01</v>
      </c>
      <c r="AS225" s="8">
        <f t="shared" si="156"/>
        <v>-1E-4</v>
      </c>
      <c r="AT225" s="15" t="s">
        <v>3903</v>
      </c>
      <c r="AU225" s="15"/>
      <c r="AV225" s="8">
        <f t="shared" si="157"/>
        <v>1.4799999999999999E-2</v>
      </c>
      <c r="AW225" s="15" t="s">
        <v>3903</v>
      </c>
      <c r="AY225" s="15" t="s">
        <v>3903</v>
      </c>
      <c r="AZ225" s="8">
        <f t="shared" si="151"/>
        <v>-2.2000000000000001E-3</v>
      </c>
      <c r="BA225" s="15" t="s">
        <v>3903</v>
      </c>
      <c r="BB225">
        <v>-0.22</v>
      </c>
      <c r="BD225" s="8">
        <f t="shared" si="160"/>
        <v>1.6899999999999998E-2</v>
      </c>
      <c r="BE225" s="15" t="s">
        <v>3903</v>
      </c>
    </row>
    <row r="226" spans="1:57" ht="18">
      <c r="A226" s="67" t="s">
        <v>280</v>
      </c>
      <c r="B226" s="68">
        <f t="shared" si="162"/>
        <v>45985</v>
      </c>
      <c r="C226" s="2">
        <v>4.05</v>
      </c>
      <c r="D226" s="8">
        <f t="shared" si="163"/>
        <v>4.0500000000000001E-2</v>
      </c>
      <c r="F226" s="2">
        <v>2.48</v>
      </c>
      <c r="G226" s="8">
        <f t="shared" si="164"/>
        <v>2.4799999999999999E-2</v>
      </c>
      <c r="I226" s="8">
        <f t="shared" si="165"/>
        <v>1.5700000000000002E-2</v>
      </c>
      <c r="K226" s="7">
        <v>45980</v>
      </c>
      <c r="L226" s="2">
        <v>4.93</v>
      </c>
      <c r="M226" s="5">
        <f t="shared" si="161"/>
        <v>4.9299999999999997E-2</v>
      </c>
      <c r="N226" s="7">
        <v>45980</v>
      </c>
      <c r="P226" s="7">
        <v>45980</v>
      </c>
      <c r="Q226" s="2">
        <v>3.79</v>
      </c>
      <c r="R226" s="5">
        <f t="shared" si="158"/>
        <v>3.7900000000000003E-2</v>
      </c>
      <c r="S226" s="7">
        <v>45980</v>
      </c>
      <c r="T226" s="7"/>
      <c r="U226" s="7">
        <v>45980</v>
      </c>
      <c r="V226" s="8">
        <f t="shared" si="152"/>
        <v>1.1399999999999993E-2</v>
      </c>
      <c r="W226" s="7">
        <v>45980</v>
      </c>
      <c r="Y226" s="7">
        <v>45980</v>
      </c>
      <c r="Z226" s="2">
        <v>4.96</v>
      </c>
      <c r="AA226" s="36">
        <f t="shared" si="153"/>
        <v>4.9599999999999998E-2</v>
      </c>
      <c r="AB226" s="7">
        <v>45980</v>
      </c>
      <c r="AC226" s="7"/>
      <c r="AD226" s="7">
        <v>45980</v>
      </c>
      <c r="AE226" s="2">
        <v>3.81</v>
      </c>
      <c r="AF226" s="5">
        <f t="shared" si="154"/>
        <v>3.8100000000000002E-2</v>
      </c>
      <c r="AG226" s="7">
        <v>45980</v>
      </c>
      <c r="AH226" s="7"/>
      <c r="AI226" s="7">
        <v>45980</v>
      </c>
      <c r="AJ226" s="8">
        <f t="shared" si="159"/>
        <v>1.1499999999999996E-2</v>
      </c>
      <c r="AK226" s="7">
        <v>45980</v>
      </c>
      <c r="AN226">
        <v>1.47</v>
      </c>
      <c r="AO226" s="8">
        <f t="shared" si="155"/>
        <v>1.47E-2</v>
      </c>
      <c r="AP226" s="17" t="s">
        <v>3904</v>
      </c>
      <c r="AR226">
        <v>-0.02</v>
      </c>
      <c r="AS226" s="8">
        <f t="shared" si="156"/>
        <v>-2.0000000000000001E-4</v>
      </c>
      <c r="AT226" s="15" t="s">
        <v>3904</v>
      </c>
      <c r="AU226" s="15"/>
      <c r="AV226" s="8">
        <f t="shared" si="157"/>
        <v>1.49E-2</v>
      </c>
      <c r="AW226" s="15" t="s">
        <v>3904</v>
      </c>
      <c r="AY226" s="15" t="s">
        <v>3904</v>
      </c>
      <c r="AZ226" s="8">
        <f t="shared" ref="AZ226:AZ282" si="166">BB226/100</f>
        <v>-3.0000000000000001E-3</v>
      </c>
      <c r="BA226" s="15" t="s">
        <v>3904</v>
      </c>
      <c r="BB226">
        <v>-0.3</v>
      </c>
      <c r="BD226" s="8">
        <f t="shared" si="160"/>
        <v>1.77E-2</v>
      </c>
      <c r="BE226" s="15" t="s">
        <v>3904</v>
      </c>
    </row>
    <row r="227" spans="1:57" ht="18">
      <c r="A227" s="67" t="s">
        <v>282</v>
      </c>
      <c r="B227" s="68">
        <f t="shared" si="162"/>
        <v>45984</v>
      </c>
      <c r="C227" s="2">
        <v>5.21</v>
      </c>
      <c r="D227" s="8">
        <f t="shared" si="163"/>
        <v>5.21E-2</v>
      </c>
      <c r="F227" s="2">
        <v>3.19</v>
      </c>
      <c r="G227" s="8">
        <f t="shared" si="164"/>
        <v>3.1899999999999998E-2</v>
      </c>
      <c r="I227" s="8">
        <f t="shared" si="165"/>
        <v>2.0200000000000003E-2</v>
      </c>
      <c r="K227" s="7">
        <v>45981</v>
      </c>
      <c r="L227" s="2">
        <v>6.08</v>
      </c>
      <c r="M227" s="5">
        <f t="shared" si="161"/>
        <v>6.08E-2</v>
      </c>
      <c r="N227" s="7">
        <v>45981</v>
      </c>
      <c r="P227" s="7">
        <v>45981</v>
      </c>
      <c r="Q227" s="2">
        <v>4.3</v>
      </c>
      <c r="R227" s="5">
        <f t="shared" si="158"/>
        <v>4.2999999999999997E-2</v>
      </c>
      <c r="S227" s="7">
        <v>45981</v>
      </c>
      <c r="T227" s="7"/>
      <c r="U227" s="7">
        <v>45981</v>
      </c>
      <c r="V227" s="8">
        <f t="shared" si="152"/>
        <v>1.7800000000000003E-2</v>
      </c>
      <c r="W227" s="7">
        <v>45981</v>
      </c>
      <c r="Y227" s="7">
        <v>45981</v>
      </c>
      <c r="Z227" s="2">
        <v>6.57</v>
      </c>
      <c r="AA227" s="36">
        <f t="shared" si="153"/>
        <v>6.5700000000000008E-2</v>
      </c>
      <c r="AB227" s="7">
        <v>45981</v>
      </c>
      <c r="AC227" s="7"/>
      <c r="AD227" s="7">
        <v>45981</v>
      </c>
      <c r="AE227" s="2">
        <v>4.99</v>
      </c>
      <c r="AF227" s="5">
        <f t="shared" si="154"/>
        <v>4.99E-2</v>
      </c>
      <c r="AG227" s="7">
        <v>45981</v>
      </c>
      <c r="AH227" s="7"/>
      <c r="AI227" s="7">
        <v>45981</v>
      </c>
      <c r="AJ227" s="8">
        <f t="shared" si="159"/>
        <v>1.5800000000000008E-2</v>
      </c>
      <c r="AK227" s="7">
        <v>45981</v>
      </c>
      <c r="AN227">
        <v>1.48</v>
      </c>
      <c r="AO227" s="8">
        <f t="shared" si="155"/>
        <v>1.4800000000000001E-2</v>
      </c>
      <c r="AP227" s="17" t="s">
        <v>3905</v>
      </c>
      <c r="AR227">
        <v>-0.02</v>
      </c>
      <c r="AS227" s="8">
        <f t="shared" si="156"/>
        <v>-2.0000000000000001E-4</v>
      </c>
      <c r="AT227" s="15" t="s">
        <v>3905</v>
      </c>
      <c r="AU227" s="15"/>
      <c r="AV227" s="8">
        <f t="shared" si="157"/>
        <v>1.5000000000000001E-2</v>
      </c>
      <c r="AW227" s="15" t="s">
        <v>3905</v>
      </c>
      <c r="AY227" s="15" t="s">
        <v>3905</v>
      </c>
      <c r="AZ227" s="8">
        <f t="shared" si="166"/>
        <v>-3.0000000000000001E-3</v>
      </c>
      <c r="BA227" s="15" t="s">
        <v>3905</v>
      </c>
      <c r="BB227">
        <v>-0.3</v>
      </c>
      <c r="BD227" s="8">
        <f t="shared" si="160"/>
        <v>1.78E-2</v>
      </c>
      <c r="BE227" s="15" t="s">
        <v>3905</v>
      </c>
    </row>
    <row r="228" spans="1:57" ht="18">
      <c r="A228" s="67" t="s">
        <v>284</v>
      </c>
      <c r="B228" s="68">
        <f t="shared" si="162"/>
        <v>45983</v>
      </c>
      <c r="C228" s="2">
        <v>4.32</v>
      </c>
      <c r="D228" s="8">
        <f t="shared" si="163"/>
        <v>4.3200000000000002E-2</v>
      </c>
      <c r="F228" s="2">
        <v>2.63</v>
      </c>
      <c r="G228" s="8">
        <f t="shared" si="164"/>
        <v>2.63E-2</v>
      </c>
      <c r="I228" s="8">
        <f t="shared" si="165"/>
        <v>1.6900000000000002E-2</v>
      </c>
      <c r="K228" s="7">
        <v>45982</v>
      </c>
      <c r="L228" s="2">
        <v>5.2</v>
      </c>
      <c r="M228" s="5">
        <f t="shared" si="161"/>
        <v>5.2000000000000005E-2</v>
      </c>
      <c r="N228" s="7">
        <v>45982</v>
      </c>
      <c r="P228" s="7">
        <v>45982</v>
      </c>
      <c r="Q228" s="2">
        <v>3.49</v>
      </c>
      <c r="R228" s="5">
        <f t="shared" si="158"/>
        <v>3.49E-2</v>
      </c>
      <c r="S228" s="7">
        <v>45982</v>
      </c>
      <c r="T228" s="7"/>
      <c r="U228" s="7">
        <v>45982</v>
      </c>
      <c r="V228" s="8">
        <f t="shared" si="152"/>
        <v>1.7100000000000004E-2</v>
      </c>
      <c r="W228" s="7">
        <v>45982</v>
      </c>
      <c r="Y228" s="7">
        <v>45982</v>
      </c>
      <c r="Z228" s="2">
        <v>5.53</v>
      </c>
      <c r="AA228" s="36">
        <f t="shared" si="153"/>
        <v>5.5300000000000002E-2</v>
      </c>
      <c r="AB228" s="7">
        <v>45982</v>
      </c>
      <c r="AC228" s="7"/>
      <c r="AD228" s="7">
        <v>45982</v>
      </c>
      <c r="AE228" s="2">
        <v>4.12</v>
      </c>
      <c r="AF228" s="5">
        <f t="shared" si="154"/>
        <v>4.1200000000000001E-2</v>
      </c>
      <c r="AG228" s="7">
        <v>45982</v>
      </c>
      <c r="AH228" s="7"/>
      <c r="AI228" s="7">
        <v>45982</v>
      </c>
      <c r="AJ228" s="8">
        <f t="shared" si="159"/>
        <v>1.4100000000000001E-2</v>
      </c>
      <c r="AK228" s="7">
        <v>45982</v>
      </c>
      <c r="AN228">
        <v>1.44</v>
      </c>
      <c r="AO228" s="8">
        <f t="shared" si="155"/>
        <v>1.44E-2</v>
      </c>
      <c r="AP228" s="17" t="s">
        <v>3906</v>
      </c>
      <c r="AR228">
        <v>-0.03</v>
      </c>
      <c r="AS228" s="8">
        <f t="shared" si="156"/>
        <v>-2.9999999999999997E-4</v>
      </c>
      <c r="AT228" s="15" t="s">
        <v>3906</v>
      </c>
      <c r="AU228" s="15"/>
      <c r="AV228" s="8">
        <f t="shared" si="157"/>
        <v>1.47E-2</v>
      </c>
      <c r="AW228" s="15" t="s">
        <v>3906</v>
      </c>
      <c r="AY228" s="15" t="s">
        <v>3906</v>
      </c>
      <c r="AZ228" s="8">
        <f t="shared" si="166"/>
        <v>-3.4999999999999996E-3</v>
      </c>
      <c r="BA228" s="15" t="s">
        <v>3906</v>
      </c>
      <c r="BB228">
        <v>-0.35</v>
      </c>
      <c r="BD228" s="8">
        <f t="shared" si="160"/>
        <v>1.7899999999999999E-2</v>
      </c>
      <c r="BE228" s="15" t="s">
        <v>3906</v>
      </c>
    </row>
    <row r="229" spans="1:57" ht="18">
      <c r="A229" s="67" t="s">
        <v>286</v>
      </c>
      <c r="B229" s="68">
        <f t="shared" si="162"/>
        <v>45982</v>
      </c>
      <c r="C229" s="2">
        <v>4.05</v>
      </c>
      <c r="D229" s="8">
        <f t="shared" si="163"/>
        <v>4.0500000000000001E-2</v>
      </c>
      <c r="F229" s="2">
        <v>2.4</v>
      </c>
      <c r="G229" s="8">
        <f t="shared" si="164"/>
        <v>2.4E-2</v>
      </c>
      <c r="I229" s="8">
        <f t="shared" si="165"/>
        <v>1.6500000000000001E-2</v>
      </c>
      <c r="K229" s="7">
        <v>45983</v>
      </c>
      <c r="L229" s="2">
        <v>3.94</v>
      </c>
      <c r="M229" s="5">
        <f t="shared" si="161"/>
        <v>3.9399999999999998E-2</v>
      </c>
      <c r="N229" s="7">
        <v>45983</v>
      </c>
      <c r="P229" s="7">
        <v>45983</v>
      </c>
      <c r="Q229" s="2">
        <v>2.4900000000000002</v>
      </c>
      <c r="R229" s="5">
        <f t="shared" si="158"/>
        <v>2.4900000000000002E-2</v>
      </c>
      <c r="S229" s="7">
        <v>45983</v>
      </c>
      <c r="T229" s="7"/>
      <c r="U229" s="7">
        <v>45983</v>
      </c>
      <c r="V229" s="8">
        <f t="shared" si="152"/>
        <v>1.4499999999999996E-2</v>
      </c>
      <c r="W229" s="7">
        <v>45983</v>
      </c>
      <c r="Y229" s="7">
        <v>45983</v>
      </c>
      <c r="Z229" s="2">
        <v>4.8600000000000003</v>
      </c>
      <c r="AA229" s="36">
        <f t="shared" si="153"/>
        <v>4.8600000000000004E-2</v>
      </c>
      <c r="AB229" s="7">
        <v>45983</v>
      </c>
      <c r="AC229" s="7"/>
      <c r="AD229" s="7">
        <v>45983</v>
      </c>
      <c r="AE229" s="2">
        <v>3.57</v>
      </c>
      <c r="AF229" s="5">
        <f t="shared" si="154"/>
        <v>3.5699999999999996E-2</v>
      </c>
      <c r="AG229" s="7">
        <v>45983</v>
      </c>
      <c r="AH229" s="7"/>
      <c r="AI229" s="7">
        <v>45983</v>
      </c>
      <c r="AJ229" s="8">
        <f t="shared" si="159"/>
        <v>1.2900000000000009E-2</v>
      </c>
      <c r="AK229" s="7">
        <v>45983</v>
      </c>
      <c r="AN229">
        <v>1.49</v>
      </c>
      <c r="AO229" s="8">
        <f t="shared" si="155"/>
        <v>1.49E-2</v>
      </c>
      <c r="AP229" s="17" t="s">
        <v>3907</v>
      </c>
      <c r="AR229">
        <v>-0.03</v>
      </c>
      <c r="AS229" s="8">
        <f t="shared" si="156"/>
        <v>-2.9999999999999997E-4</v>
      </c>
      <c r="AT229" s="15" t="s">
        <v>3907</v>
      </c>
      <c r="AU229" s="15"/>
      <c r="AV229" s="8">
        <f t="shared" si="157"/>
        <v>1.52E-2</v>
      </c>
      <c r="AW229" s="15" t="s">
        <v>3907</v>
      </c>
      <c r="AY229" s="15" t="s">
        <v>3907</v>
      </c>
      <c r="AZ229" s="8">
        <f t="shared" si="166"/>
        <v>-3.4000000000000002E-3</v>
      </c>
      <c r="BA229" s="15" t="s">
        <v>3907</v>
      </c>
      <c r="BB229">
        <v>-0.34</v>
      </c>
      <c r="BD229" s="8">
        <f t="shared" si="160"/>
        <v>1.83E-2</v>
      </c>
      <c r="BE229" s="15" t="s">
        <v>3907</v>
      </c>
    </row>
    <row r="230" spans="1:57" ht="18">
      <c r="A230" s="67" t="s">
        <v>288</v>
      </c>
      <c r="B230" s="68">
        <f t="shared" si="162"/>
        <v>45981</v>
      </c>
      <c r="C230" s="2">
        <v>4.59</v>
      </c>
      <c r="D230" s="8">
        <f t="shared" si="163"/>
        <v>4.5899999999999996E-2</v>
      </c>
      <c r="F230" s="2">
        <v>2.4900000000000002</v>
      </c>
      <c r="G230" s="8">
        <f t="shared" si="164"/>
        <v>2.4900000000000002E-2</v>
      </c>
      <c r="I230" s="8">
        <f t="shared" si="165"/>
        <v>2.0999999999999994E-2</v>
      </c>
      <c r="K230" s="7">
        <v>45984</v>
      </c>
      <c r="L230" s="2">
        <v>5.21</v>
      </c>
      <c r="M230" s="5">
        <f t="shared" si="161"/>
        <v>5.21E-2</v>
      </c>
      <c r="N230" s="7">
        <v>45984</v>
      </c>
      <c r="P230" s="7">
        <v>45984</v>
      </c>
      <c r="Q230" s="2">
        <v>3.37</v>
      </c>
      <c r="R230" s="5">
        <f t="shared" si="158"/>
        <v>3.3700000000000001E-2</v>
      </c>
      <c r="S230" s="7">
        <v>45984</v>
      </c>
      <c r="T230" s="7"/>
      <c r="U230" s="7">
        <v>45984</v>
      </c>
      <c r="V230" s="8">
        <f t="shared" si="152"/>
        <v>1.84E-2</v>
      </c>
      <c r="W230" s="7">
        <v>45984</v>
      </c>
      <c r="Y230" s="7">
        <v>45984</v>
      </c>
      <c r="Z230" s="2">
        <v>5.37</v>
      </c>
      <c r="AA230" s="36">
        <f t="shared" si="153"/>
        <v>5.3699999999999998E-2</v>
      </c>
      <c r="AB230" s="7">
        <v>45984</v>
      </c>
      <c r="AC230" s="7"/>
      <c r="AD230" s="7">
        <v>45984</v>
      </c>
      <c r="AE230" s="2">
        <v>3.83</v>
      </c>
      <c r="AF230" s="5">
        <f t="shared" si="154"/>
        <v>3.8300000000000001E-2</v>
      </c>
      <c r="AG230" s="7">
        <v>45984</v>
      </c>
      <c r="AH230" s="7"/>
      <c r="AI230" s="7">
        <v>45984</v>
      </c>
      <c r="AJ230" s="8">
        <f t="shared" si="159"/>
        <v>1.5399999999999997E-2</v>
      </c>
      <c r="AK230" s="7">
        <v>45984</v>
      </c>
      <c r="AN230">
        <v>1.44</v>
      </c>
      <c r="AO230" s="8">
        <f t="shared" si="155"/>
        <v>1.44E-2</v>
      </c>
      <c r="AP230" s="17" t="s">
        <v>3908</v>
      </c>
      <c r="AR230">
        <v>-0.03</v>
      </c>
      <c r="AS230" s="8">
        <f t="shared" si="156"/>
        <v>-2.9999999999999997E-4</v>
      </c>
      <c r="AT230" s="15" t="s">
        <v>3908</v>
      </c>
      <c r="AU230" s="15"/>
      <c r="AV230" s="8">
        <f t="shared" si="157"/>
        <v>1.47E-2</v>
      </c>
      <c r="AW230" s="15" t="s">
        <v>3908</v>
      </c>
      <c r="AY230" s="15" t="s">
        <v>3908</v>
      </c>
      <c r="AZ230" s="8">
        <f t="shared" si="166"/>
        <v>-3.4000000000000002E-3</v>
      </c>
      <c r="BA230" s="15" t="s">
        <v>3908</v>
      </c>
      <c r="BB230">
        <v>-0.34</v>
      </c>
      <c r="BD230" s="8">
        <f t="shared" si="160"/>
        <v>1.78E-2</v>
      </c>
      <c r="BE230" s="15" t="s">
        <v>3908</v>
      </c>
    </row>
    <row r="231" spans="1:57" ht="18">
      <c r="A231" s="67" t="s">
        <v>290</v>
      </c>
      <c r="B231" s="68">
        <f t="shared" si="162"/>
        <v>45980</v>
      </c>
      <c r="C231" s="2">
        <v>4.1399999999999997</v>
      </c>
      <c r="D231" s="8">
        <f t="shared" si="163"/>
        <v>4.1399999999999999E-2</v>
      </c>
      <c r="F231" s="2">
        <v>2.23</v>
      </c>
      <c r="G231" s="8">
        <f t="shared" si="164"/>
        <v>2.23E-2</v>
      </c>
      <c r="I231" s="8">
        <f t="shared" si="165"/>
        <v>1.9099999999999999E-2</v>
      </c>
      <c r="K231" s="7">
        <v>45985</v>
      </c>
      <c r="L231" s="2">
        <v>4.88</v>
      </c>
      <c r="M231" s="5">
        <f t="shared" si="161"/>
        <v>4.8799999999999996E-2</v>
      </c>
      <c r="N231" s="7">
        <v>45985</v>
      </c>
      <c r="P231" s="7">
        <v>45985</v>
      </c>
      <c r="Q231" s="2">
        <v>3.18</v>
      </c>
      <c r="R231" s="5">
        <f t="shared" si="158"/>
        <v>3.1800000000000002E-2</v>
      </c>
      <c r="S231" s="7">
        <v>45985</v>
      </c>
      <c r="T231" s="7"/>
      <c r="U231" s="7">
        <v>45985</v>
      </c>
      <c r="V231" s="8">
        <f t="shared" si="152"/>
        <v>1.6999999999999994E-2</v>
      </c>
      <c r="W231" s="7">
        <v>45985</v>
      </c>
      <c r="Y231" s="7">
        <v>45985</v>
      </c>
      <c r="Z231" s="2">
        <v>5.58</v>
      </c>
      <c r="AA231" s="36">
        <f t="shared" si="153"/>
        <v>5.5800000000000002E-2</v>
      </c>
      <c r="AB231" s="7">
        <v>45985</v>
      </c>
      <c r="AC231" s="7"/>
      <c r="AD231" s="7">
        <v>45985</v>
      </c>
      <c r="AE231" s="2">
        <v>4.12</v>
      </c>
      <c r="AF231" s="5">
        <f t="shared" si="154"/>
        <v>4.1200000000000001E-2</v>
      </c>
      <c r="AG231" s="7">
        <v>45985</v>
      </c>
      <c r="AH231" s="7"/>
      <c r="AI231" s="7">
        <v>45985</v>
      </c>
      <c r="AJ231" s="8">
        <f t="shared" si="159"/>
        <v>1.4600000000000002E-2</v>
      </c>
      <c r="AK231" s="7">
        <v>45985</v>
      </c>
      <c r="AN231">
        <v>1.39</v>
      </c>
      <c r="AO231" s="8">
        <f t="shared" si="155"/>
        <v>1.3899999999999999E-2</v>
      </c>
      <c r="AP231" s="17" t="s">
        <v>3909</v>
      </c>
      <c r="AR231">
        <v>-0.03</v>
      </c>
      <c r="AS231" s="8">
        <f t="shared" si="156"/>
        <v>-2.9999999999999997E-4</v>
      </c>
      <c r="AT231" s="15" t="s">
        <v>3909</v>
      </c>
      <c r="AU231" s="15"/>
      <c r="AV231" s="8">
        <f t="shared" si="157"/>
        <v>1.4199999999999999E-2</v>
      </c>
      <c r="AW231" s="15" t="s">
        <v>3909</v>
      </c>
      <c r="AY231" s="15" t="s">
        <v>3909</v>
      </c>
      <c r="AZ231" s="8">
        <f t="shared" si="166"/>
        <v>-3.3E-3</v>
      </c>
      <c r="BA231" s="15" t="s">
        <v>3909</v>
      </c>
      <c r="BB231">
        <v>-0.33</v>
      </c>
      <c r="BD231" s="8">
        <f t="shared" si="160"/>
        <v>1.72E-2</v>
      </c>
      <c r="BE231" s="15" t="s">
        <v>3909</v>
      </c>
    </row>
    <row r="232" spans="1:57" ht="18">
      <c r="A232" s="67" t="s">
        <v>292</v>
      </c>
      <c r="B232" s="68">
        <f t="shared" si="162"/>
        <v>45979</v>
      </c>
      <c r="C232" s="2">
        <v>3.42</v>
      </c>
      <c r="D232" s="8">
        <f t="shared" si="163"/>
        <v>3.4200000000000001E-2</v>
      </c>
      <c r="F232" s="2">
        <v>1.82</v>
      </c>
      <c r="G232" s="8">
        <f t="shared" si="164"/>
        <v>1.8200000000000001E-2</v>
      </c>
      <c r="I232" s="8">
        <f t="shared" si="165"/>
        <v>1.6E-2</v>
      </c>
      <c r="K232" s="7">
        <v>45986</v>
      </c>
      <c r="L232" s="2">
        <v>5.15</v>
      </c>
      <c r="M232" s="5">
        <f t="shared" si="161"/>
        <v>5.1500000000000004E-2</v>
      </c>
      <c r="N232" s="7">
        <v>45986</v>
      </c>
      <c r="P232" s="7">
        <v>45986</v>
      </c>
      <c r="Q232" s="2">
        <v>3.41</v>
      </c>
      <c r="R232" s="5">
        <f t="shared" si="158"/>
        <v>3.4099999999999998E-2</v>
      </c>
      <c r="S232" s="7">
        <v>45986</v>
      </c>
      <c r="T232" s="7"/>
      <c r="U232" s="7">
        <v>45986</v>
      </c>
      <c r="V232" s="8">
        <f t="shared" si="152"/>
        <v>1.7400000000000006E-2</v>
      </c>
      <c r="W232" s="7">
        <v>45986</v>
      </c>
      <c r="Y232" s="7">
        <v>45986</v>
      </c>
      <c r="Z232" s="2">
        <v>5.93</v>
      </c>
      <c r="AA232" s="36">
        <f t="shared" si="153"/>
        <v>5.9299999999999999E-2</v>
      </c>
      <c r="AB232" s="7">
        <v>45986</v>
      </c>
      <c r="AC232" s="7"/>
      <c r="AD232" s="7">
        <v>45986</v>
      </c>
      <c r="AE232" s="2">
        <v>4.38</v>
      </c>
      <c r="AF232" s="5">
        <f t="shared" si="154"/>
        <v>4.3799999999999999E-2</v>
      </c>
      <c r="AG232" s="7">
        <v>45986</v>
      </c>
      <c r="AH232" s="7"/>
      <c r="AI232" s="7">
        <v>45986</v>
      </c>
      <c r="AJ232" s="8">
        <f t="shared" si="159"/>
        <v>1.55E-2</v>
      </c>
      <c r="AK232" s="7">
        <v>45986</v>
      </c>
      <c r="AN232">
        <v>1.36</v>
      </c>
      <c r="AO232" s="8">
        <f t="shared" si="155"/>
        <v>1.3600000000000001E-2</v>
      </c>
      <c r="AP232" s="17" t="s">
        <v>3910</v>
      </c>
      <c r="AR232">
        <v>-0.05</v>
      </c>
      <c r="AS232" s="8">
        <f t="shared" si="156"/>
        <v>-5.0000000000000001E-4</v>
      </c>
      <c r="AT232" s="15" t="s">
        <v>3910</v>
      </c>
      <c r="AU232" s="15"/>
      <c r="AV232" s="8">
        <f t="shared" si="157"/>
        <v>1.4100000000000001E-2</v>
      </c>
      <c r="AW232" s="15" t="s">
        <v>3910</v>
      </c>
      <c r="AY232" s="15" t="s">
        <v>3910</v>
      </c>
      <c r="AZ232" s="8">
        <f t="shared" si="166"/>
        <v>-3.0999999999999999E-3</v>
      </c>
      <c r="BA232" s="15" t="s">
        <v>3910</v>
      </c>
      <c r="BB232">
        <v>-0.31</v>
      </c>
      <c r="BD232" s="8">
        <f t="shared" si="160"/>
        <v>1.67E-2</v>
      </c>
      <c r="BE232" s="15" t="s">
        <v>3910</v>
      </c>
    </row>
    <row r="233" spans="1:57" ht="18">
      <c r="A233" s="67" t="s">
        <v>294</v>
      </c>
      <c r="B233" s="68">
        <f t="shared" si="162"/>
        <v>45978</v>
      </c>
      <c r="C233" s="2">
        <v>4.66</v>
      </c>
      <c r="D233" s="8">
        <f t="shared" si="163"/>
        <v>4.6600000000000003E-2</v>
      </c>
      <c r="F233" s="2">
        <v>2.4700000000000002</v>
      </c>
      <c r="G233" s="8">
        <f t="shared" si="164"/>
        <v>2.4700000000000003E-2</v>
      </c>
      <c r="I233" s="8">
        <f t="shared" si="165"/>
        <v>2.1899999999999999E-2</v>
      </c>
      <c r="K233" s="7">
        <v>45987</v>
      </c>
      <c r="L233" s="2">
        <v>4.66</v>
      </c>
      <c r="M233" s="5">
        <f t="shared" si="161"/>
        <v>4.6600000000000003E-2</v>
      </c>
      <c r="N233" s="7">
        <v>45987</v>
      </c>
      <c r="P233" s="7">
        <v>45987</v>
      </c>
      <c r="Q233" s="2">
        <v>3.09</v>
      </c>
      <c r="R233" s="5">
        <f t="shared" si="158"/>
        <v>3.0899999999999997E-2</v>
      </c>
      <c r="S233" s="7">
        <v>45987</v>
      </c>
      <c r="T233" s="7"/>
      <c r="U233" s="7">
        <v>45987</v>
      </c>
      <c r="V233" s="8">
        <f t="shared" si="152"/>
        <v>1.5700000000000006E-2</v>
      </c>
      <c r="W233" s="7">
        <v>45987</v>
      </c>
      <c r="Y233" s="7">
        <v>45987</v>
      </c>
      <c r="Z233" s="2">
        <v>5.36</v>
      </c>
      <c r="AA233" s="36">
        <f t="shared" si="153"/>
        <v>5.3600000000000002E-2</v>
      </c>
      <c r="AB233" s="7">
        <v>45987</v>
      </c>
      <c r="AC233" s="7"/>
      <c r="AD233" s="7">
        <v>45987</v>
      </c>
      <c r="AE233" s="2">
        <v>3.94</v>
      </c>
      <c r="AF233" s="5">
        <f t="shared" si="154"/>
        <v>3.9399999999999998E-2</v>
      </c>
      <c r="AG233" s="7">
        <v>45987</v>
      </c>
      <c r="AH233" s="7"/>
      <c r="AI233" s="7">
        <v>45987</v>
      </c>
      <c r="AJ233" s="8">
        <f t="shared" si="159"/>
        <v>1.4200000000000004E-2</v>
      </c>
      <c r="AK233" s="7">
        <v>45987</v>
      </c>
      <c r="AN233">
        <v>1.43</v>
      </c>
      <c r="AO233" s="8">
        <f t="shared" si="155"/>
        <v>1.43E-2</v>
      </c>
      <c r="AP233" s="17" t="s">
        <v>3911</v>
      </c>
      <c r="AR233">
        <v>-0.05</v>
      </c>
      <c r="AS233" s="8">
        <f t="shared" si="156"/>
        <v>-5.0000000000000001E-4</v>
      </c>
      <c r="AT233" s="15" t="s">
        <v>3911</v>
      </c>
      <c r="AU233" s="15"/>
      <c r="AV233" s="8">
        <f t="shared" si="157"/>
        <v>1.4800000000000001E-2</v>
      </c>
      <c r="AW233" s="15" t="s">
        <v>3911</v>
      </c>
      <c r="AY233" s="15" t="s">
        <v>3911</v>
      </c>
      <c r="AZ233" s="8">
        <f t="shared" si="166"/>
        <v>-3.0000000000000001E-3</v>
      </c>
      <c r="BA233" s="15" t="s">
        <v>3911</v>
      </c>
      <c r="BB233">
        <v>-0.3</v>
      </c>
      <c r="BD233" s="8">
        <f t="shared" si="160"/>
        <v>1.7299999999999999E-2</v>
      </c>
      <c r="BE233" s="15" t="s">
        <v>3911</v>
      </c>
    </row>
    <row r="234" spans="1:57" ht="18">
      <c r="A234" s="67" t="s">
        <v>296</v>
      </c>
      <c r="B234" s="68">
        <f t="shared" si="162"/>
        <v>45977</v>
      </c>
      <c r="C234" s="2">
        <v>4.13</v>
      </c>
      <c r="D234" s="8">
        <f t="shared" si="163"/>
        <v>4.1299999999999996E-2</v>
      </c>
      <c r="F234" s="2">
        <v>2.19</v>
      </c>
      <c r="G234" s="8">
        <f t="shared" si="164"/>
        <v>2.1899999999999999E-2</v>
      </c>
      <c r="I234" s="8">
        <f t="shared" si="165"/>
        <v>1.9399999999999997E-2</v>
      </c>
      <c r="K234" s="7">
        <v>45988</v>
      </c>
      <c r="L234" s="2">
        <v>5.17</v>
      </c>
      <c r="M234" s="5">
        <f t="shared" si="161"/>
        <v>5.1699999999999996E-2</v>
      </c>
      <c r="N234" s="7">
        <v>45988</v>
      </c>
      <c r="P234" s="7">
        <v>45988</v>
      </c>
      <c r="Q234" s="2">
        <v>3.44</v>
      </c>
      <c r="R234" s="5">
        <f t="shared" si="158"/>
        <v>3.44E-2</v>
      </c>
      <c r="S234" s="7">
        <v>45988</v>
      </c>
      <c r="T234" s="7"/>
      <c r="U234" s="7">
        <v>45988</v>
      </c>
      <c r="V234" s="8">
        <f t="shared" si="152"/>
        <v>1.7299999999999996E-2</v>
      </c>
      <c r="W234" s="7">
        <v>45988</v>
      </c>
      <c r="Y234" s="7">
        <v>45988</v>
      </c>
      <c r="Z234" s="2">
        <v>5.65</v>
      </c>
      <c r="AA234" s="36">
        <f t="shared" si="153"/>
        <v>5.6500000000000002E-2</v>
      </c>
      <c r="AB234" s="7">
        <v>45988</v>
      </c>
      <c r="AC234" s="7"/>
      <c r="AD234" s="7">
        <v>45988</v>
      </c>
      <c r="AE234" s="2">
        <v>4.12</v>
      </c>
      <c r="AF234" s="5">
        <f t="shared" si="154"/>
        <v>4.1200000000000001E-2</v>
      </c>
      <c r="AG234" s="7">
        <v>45988</v>
      </c>
      <c r="AH234" s="7"/>
      <c r="AI234" s="7">
        <v>45988</v>
      </c>
      <c r="AJ234" s="8">
        <f t="shared" si="159"/>
        <v>1.5300000000000001E-2</v>
      </c>
      <c r="AK234" s="7">
        <v>45988</v>
      </c>
      <c r="AN234">
        <v>1.42</v>
      </c>
      <c r="AO234" s="8">
        <f t="shared" si="155"/>
        <v>1.4199999999999999E-2</v>
      </c>
      <c r="AP234" s="17" t="s">
        <v>3912</v>
      </c>
      <c r="AR234">
        <v>-0.05</v>
      </c>
      <c r="AS234" s="8">
        <f t="shared" si="156"/>
        <v>-5.0000000000000001E-4</v>
      </c>
      <c r="AT234" s="15" t="s">
        <v>3912</v>
      </c>
      <c r="AU234" s="15"/>
      <c r="AV234" s="8">
        <f t="shared" si="157"/>
        <v>1.47E-2</v>
      </c>
      <c r="AW234" s="15" t="s">
        <v>3912</v>
      </c>
      <c r="AY234" s="15" t="s">
        <v>3912</v>
      </c>
      <c r="AZ234" s="8">
        <f t="shared" si="166"/>
        <v>-2.8000000000000004E-3</v>
      </c>
      <c r="BA234" s="15" t="s">
        <v>3912</v>
      </c>
      <c r="BB234">
        <v>-0.28000000000000003</v>
      </c>
      <c r="BD234" s="8">
        <f t="shared" si="160"/>
        <v>1.7000000000000001E-2</v>
      </c>
      <c r="BE234" s="15" t="s">
        <v>3912</v>
      </c>
    </row>
    <row r="235" spans="1:57" ht="18">
      <c r="A235" s="67" t="s">
        <v>298</v>
      </c>
      <c r="B235" s="68">
        <f t="shared" si="162"/>
        <v>45976</v>
      </c>
      <c r="C235" s="2">
        <v>3.51</v>
      </c>
      <c r="D235" s="8">
        <f t="shared" si="163"/>
        <v>3.5099999999999999E-2</v>
      </c>
      <c r="F235" s="2">
        <v>1.86</v>
      </c>
      <c r="G235" s="8">
        <f t="shared" si="164"/>
        <v>1.8600000000000002E-2</v>
      </c>
      <c r="I235" s="8">
        <f t="shared" si="165"/>
        <v>1.6499999999999997E-2</v>
      </c>
      <c r="K235" s="7">
        <v>45989</v>
      </c>
      <c r="L235" s="2">
        <v>4.38</v>
      </c>
      <c r="M235" s="5">
        <f t="shared" si="161"/>
        <v>4.3799999999999999E-2</v>
      </c>
      <c r="N235" s="7">
        <v>45989</v>
      </c>
      <c r="P235" s="7">
        <v>45989</v>
      </c>
      <c r="Q235" s="2">
        <v>2.92</v>
      </c>
      <c r="R235" s="5">
        <f t="shared" si="158"/>
        <v>2.92E-2</v>
      </c>
      <c r="S235" s="7">
        <v>45989</v>
      </c>
      <c r="T235" s="7"/>
      <c r="U235" s="7">
        <v>45989</v>
      </c>
      <c r="V235" s="8">
        <f t="shared" si="152"/>
        <v>1.4599999999999998E-2</v>
      </c>
      <c r="W235" s="7">
        <v>45989</v>
      </c>
      <c r="Y235" s="7">
        <v>45989</v>
      </c>
      <c r="Z235" s="2">
        <v>4.57</v>
      </c>
      <c r="AA235" s="36">
        <f t="shared" si="153"/>
        <v>4.5700000000000005E-2</v>
      </c>
      <c r="AB235" s="7">
        <v>45989</v>
      </c>
      <c r="AC235" s="7"/>
      <c r="AD235" s="7">
        <v>45989</v>
      </c>
      <c r="AE235" s="2">
        <v>3.28</v>
      </c>
      <c r="AF235" s="5">
        <f t="shared" si="154"/>
        <v>3.2799999999999996E-2</v>
      </c>
      <c r="AG235" s="7">
        <v>45989</v>
      </c>
      <c r="AH235" s="7"/>
      <c r="AI235" s="7">
        <v>45989</v>
      </c>
      <c r="AJ235" s="8">
        <f t="shared" si="159"/>
        <v>1.2900000000000009E-2</v>
      </c>
      <c r="AK235" s="7">
        <v>45989</v>
      </c>
      <c r="AN235">
        <v>1.49</v>
      </c>
      <c r="AO235" s="8">
        <f t="shared" si="155"/>
        <v>1.49E-2</v>
      </c>
      <c r="AP235" s="17" t="s">
        <v>3913</v>
      </c>
      <c r="AR235">
        <v>-0.06</v>
      </c>
      <c r="AS235" s="8">
        <f t="shared" si="156"/>
        <v>-5.9999999999999995E-4</v>
      </c>
      <c r="AT235" s="15" t="s">
        <v>3913</v>
      </c>
      <c r="AU235" s="15"/>
      <c r="AV235" s="8">
        <f t="shared" si="157"/>
        <v>1.55E-2</v>
      </c>
      <c r="AW235" s="15" t="s">
        <v>3913</v>
      </c>
      <c r="AY235" s="15" t="s">
        <v>3913</v>
      </c>
      <c r="AZ235" s="8">
        <f t="shared" si="166"/>
        <v>-2.5999999999999999E-3</v>
      </c>
      <c r="BA235" s="15" t="s">
        <v>3913</v>
      </c>
      <c r="BB235">
        <v>-0.26</v>
      </c>
      <c r="BD235" s="8">
        <f t="shared" si="160"/>
        <v>1.7500000000000002E-2</v>
      </c>
      <c r="BE235" s="15" t="s">
        <v>3913</v>
      </c>
    </row>
    <row r="236" spans="1:57" ht="18">
      <c r="A236" s="67" t="s">
        <v>300</v>
      </c>
      <c r="B236" s="68">
        <f t="shared" si="162"/>
        <v>45975</v>
      </c>
      <c r="C236" s="2">
        <v>4.09</v>
      </c>
      <c r="D236" s="8">
        <f t="shared" si="163"/>
        <v>4.0899999999999999E-2</v>
      </c>
      <c r="F236" s="2">
        <v>2.14</v>
      </c>
      <c r="G236" s="8">
        <f t="shared" si="164"/>
        <v>2.1400000000000002E-2</v>
      </c>
      <c r="I236" s="8">
        <f t="shared" si="165"/>
        <v>1.9499999999999997E-2</v>
      </c>
      <c r="K236" s="7">
        <v>45990</v>
      </c>
      <c r="L236" s="2">
        <v>4.68</v>
      </c>
      <c r="M236" s="5">
        <f t="shared" si="161"/>
        <v>4.6799999999999994E-2</v>
      </c>
      <c r="N236" s="7">
        <v>45990</v>
      </c>
      <c r="P236" s="7">
        <v>45990</v>
      </c>
      <c r="Q236" s="2">
        <v>3.1</v>
      </c>
      <c r="R236" s="5">
        <f t="shared" si="158"/>
        <v>3.1E-2</v>
      </c>
      <c r="S236" s="7">
        <v>45990</v>
      </c>
      <c r="T236" s="7"/>
      <c r="U236" s="7">
        <v>45990</v>
      </c>
      <c r="V236" s="8">
        <f t="shared" si="152"/>
        <v>1.5799999999999995E-2</v>
      </c>
      <c r="W236" s="7">
        <v>45990</v>
      </c>
      <c r="Y236" s="7">
        <v>45990</v>
      </c>
      <c r="Z236" s="2">
        <v>5.18</v>
      </c>
      <c r="AA236" s="36">
        <f t="shared" si="153"/>
        <v>5.1799999999999999E-2</v>
      </c>
      <c r="AB236" s="7">
        <v>45990</v>
      </c>
      <c r="AC236" s="7"/>
      <c r="AD236" s="7">
        <v>45990</v>
      </c>
      <c r="AE236" s="2">
        <v>3.67</v>
      </c>
      <c r="AF236" s="5">
        <f t="shared" si="154"/>
        <v>3.6699999999999997E-2</v>
      </c>
      <c r="AG236" s="7">
        <v>45990</v>
      </c>
      <c r="AH236" s="7"/>
      <c r="AI236" s="7">
        <v>45990</v>
      </c>
      <c r="AJ236" s="8">
        <f t="shared" si="159"/>
        <v>1.5100000000000002E-2</v>
      </c>
      <c r="AK236" s="7">
        <v>45990</v>
      </c>
      <c r="AN236">
        <v>1.51</v>
      </c>
      <c r="AO236" s="8">
        <f t="shared" si="155"/>
        <v>1.5100000000000001E-2</v>
      </c>
      <c r="AP236" s="17" t="s">
        <v>3914</v>
      </c>
      <c r="AR236">
        <v>-0.05</v>
      </c>
      <c r="AS236" s="8">
        <f t="shared" si="156"/>
        <v>-5.0000000000000001E-4</v>
      </c>
      <c r="AT236" s="15" t="s">
        <v>3914</v>
      </c>
      <c r="AU236" s="15"/>
      <c r="AV236" s="8">
        <f t="shared" si="157"/>
        <v>1.5600000000000001E-2</v>
      </c>
      <c r="AW236" s="15" t="s">
        <v>3914</v>
      </c>
      <c r="AY236" s="15" t="s">
        <v>3914</v>
      </c>
      <c r="AZ236" s="8">
        <f t="shared" si="166"/>
        <v>-2.7000000000000001E-3</v>
      </c>
      <c r="BA236" s="15" t="s">
        <v>3914</v>
      </c>
      <c r="BB236">
        <v>-0.27</v>
      </c>
      <c r="BD236" s="8">
        <f t="shared" si="160"/>
        <v>1.78E-2</v>
      </c>
      <c r="BE236" s="15" t="s">
        <v>3914</v>
      </c>
    </row>
    <row r="237" spans="1:57" ht="18">
      <c r="A237" s="67" t="s">
        <v>302</v>
      </c>
      <c r="B237" s="68">
        <f t="shared" si="162"/>
        <v>45974</v>
      </c>
      <c r="C237" s="2">
        <v>3.8</v>
      </c>
      <c r="D237" s="8">
        <f t="shared" si="163"/>
        <v>3.7999999999999999E-2</v>
      </c>
      <c r="F237" s="2">
        <v>1.85</v>
      </c>
      <c r="G237" s="8">
        <f t="shared" si="164"/>
        <v>1.8500000000000003E-2</v>
      </c>
      <c r="I237" s="8">
        <f t="shared" si="165"/>
        <v>1.9499999999999997E-2</v>
      </c>
      <c r="K237" s="7">
        <v>45991</v>
      </c>
      <c r="L237" s="2">
        <v>4.41</v>
      </c>
      <c r="M237" s="5">
        <f t="shared" si="161"/>
        <v>4.41E-2</v>
      </c>
      <c r="N237" s="7">
        <v>45991</v>
      </c>
      <c r="P237" s="7">
        <v>45991</v>
      </c>
      <c r="Q237" s="2">
        <v>2.97</v>
      </c>
      <c r="R237" s="5">
        <f t="shared" si="158"/>
        <v>2.9700000000000001E-2</v>
      </c>
      <c r="S237" s="7">
        <v>45991</v>
      </c>
      <c r="T237" s="7"/>
      <c r="U237" s="7">
        <v>45991</v>
      </c>
      <c r="V237" s="8">
        <f t="shared" si="152"/>
        <v>1.44E-2</v>
      </c>
      <c r="W237" s="7">
        <v>45991</v>
      </c>
      <c r="Y237" s="7">
        <v>45991</v>
      </c>
      <c r="Z237" s="2">
        <v>4.5599999999999996</v>
      </c>
      <c r="AA237" s="36">
        <f t="shared" si="153"/>
        <v>4.5599999999999995E-2</v>
      </c>
      <c r="AB237" s="7">
        <v>45991</v>
      </c>
      <c r="AC237" s="7"/>
      <c r="AD237" s="7">
        <v>45991</v>
      </c>
      <c r="AE237" s="2">
        <v>3.17</v>
      </c>
      <c r="AF237" s="5">
        <f t="shared" si="154"/>
        <v>3.1699999999999999E-2</v>
      </c>
      <c r="AG237" s="7">
        <v>45991</v>
      </c>
      <c r="AH237" s="7"/>
      <c r="AI237" s="7">
        <v>45991</v>
      </c>
      <c r="AJ237" s="8">
        <f t="shared" si="159"/>
        <v>1.3899999999999996E-2</v>
      </c>
      <c r="AK237" s="7">
        <v>45991</v>
      </c>
      <c r="AN237">
        <v>1.55</v>
      </c>
      <c r="AO237" s="8">
        <f t="shared" si="155"/>
        <v>1.55E-2</v>
      </c>
      <c r="AP237" s="17" t="s">
        <v>3915</v>
      </c>
      <c r="AR237">
        <v>-0.06</v>
      </c>
      <c r="AS237" s="8">
        <f t="shared" si="156"/>
        <v>-5.9999999999999995E-4</v>
      </c>
      <c r="AT237" s="15" t="s">
        <v>3915</v>
      </c>
      <c r="AU237" s="15"/>
      <c r="AV237" s="8">
        <f t="shared" si="157"/>
        <v>1.61E-2</v>
      </c>
      <c r="AW237" s="15" t="s">
        <v>3915</v>
      </c>
      <c r="AY237" s="15" t="s">
        <v>3915</v>
      </c>
      <c r="AZ237" s="8">
        <f t="shared" si="166"/>
        <v>-2.3E-3</v>
      </c>
      <c r="BA237" s="15" t="s">
        <v>3915</v>
      </c>
      <c r="BB237">
        <v>-0.23</v>
      </c>
      <c r="BD237" s="8">
        <f t="shared" si="160"/>
        <v>1.78E-2</v>
      </c>
      <c r="BE237" s="15" t="s">
        <v>3915</v>
      </c>
    </row>
    <row r="238" spans="1:57" ht="18">
      <c r="A238" s="67" t="s">
        <v>304</v>
      </c>
      <c r="B238" s="68">
        <f t="shared" si="162"/>
        <v>45973</v>
      </c>
      <c r="C238" s="2">
        <v>4.24</v>
      </c>
      <c r="D238" s="8">
        <f t="shared" si="163"/>
        <v>4.24E-2</v>
      </c>
      <c r="F238" s="2">
        <v>2.04</v>
      </c>
      <c r="G238" s="8">
        <f t="shared" si="164"/>
        <v>2.0400000000000001E-2</v>
      </c>
      <c r="I238" s="8">
        <f t="shared" si="165"/>
        <v>2.1999999999999999E-2</v>
      </c>
      <c r="K238" s="7">
        <v>45992</v>
      </c>
      <c r="L238" s="2">
        <v>4.8899999999999997</v>
      </c>
      <c r="M238" s="5">
        <f t="shared" si="161"/>
        <v>4.8899999999999999E-2</v>
      </c>
      <c r="N238" s="7">
        <v>45992</v>
      </c>
      <c r="P238" s="7">
        <v>45992</v>
      </c>
      <c r="Q238" s="2">
        <v>3.33</v>
      </c>
      <c r="R238" s="5">
        <f t="shared" si="158"/>
        <v>3.3300000000000003E-2</v>
      </c>
      <c r="S238" s="7">
        <v>45992</v>
      </c>
      <c r="T238" s="7"/>
      <c r="U238" s="7">
        <v>45992</v>
      </c>
      <c r="V238" s="8">
        <f t="shared" si="152"/>
        <v>1.5599999999999996E-2</v>
      </c>
      <c r="W238" s="7">
        <v>45992</v>
      </c>
      <c r="Y238" s="7">
        <v>45992</v>
      </c>
      <c r="Z238" s="2">
        <v>5.01</v>
      </c>
      <c r="AA238" s="36">
        <f t="shared" si="153"/>
        <v>5.0099999999999999E-2</v>
      </c>
      <c r="AB238" s="7">
        <v>45992</v>
      </c>
      <c r="AC238" s="7"/>
      <c r="AD238" s="7">
        <v>45992</v>
      </c>
      <c r="AE238" s="2">
        <v>3.6</v>
      </c>
      <c r="AF238" s="5">
        <f t="shared" si="154"/>
        <v>3.6000000000000004E-2</v>
      </c>
      <c r="AG238" s="7">
        <v>45992</v>
      </c>
      <c r="AH238" s="7"/>
      <c r="AI238" s="7">
        <v>45992</v>
      </c>
      <c r="AJ238" s="8">
        <f t="shared" si="159"/>
        <v>1.4099999999999994E-2</v>
      </c>
      <c r="AK238" s="7">
        <v>45992</v>
      </c>
      <c r="AN238">
        <v>1.83</v>
      </c>
      <c r="AO238" s="8">
        <f t="shared" si="155"/>
        <v>1.83E-2</v>
      </c>
      <c r="AP238" s="17" t="s">
        <v>3916</v>
      </c>
      <c r="AR238">
        <v>-0.05</v>
      </c>
      <c r="AS238" s="8">
        <f t="shared" si="156"/>
        <v>-5.0000000000000001E-4</v>
      </c>
      <c r="AT238" s="15" t="s">
        <v>3916</v>
      </c>
      <c r="AU238" s="15"/>
      <c r="AV238" s="8">
        <f t="shared" si="157"/>
        <v>1.8800000000000001E-2</v>
      </c>
      <c r="AW238" s="15" t="s">
        <v>3916</v>
      </c>
      <c r="AY238" s="15" t="s">
        <v>3916</v>
      </c>
      <c r="AZ238" s="8">
        <f t="shared" si="166"/>
        <v>-8.9999999999999998E-4</v>
      </c>
      <c r="BA238" s="15" t="s">
        <v>3916</v>
      </c>
      <c r="BB238">
        <v>-0.09</v>
      </c>
      <c r="BD238" s="8">
        <f t="shared" si="160"/>
        <v>1.9200000000000002E-2</v>
      </c>
      <c r="BE238" s="15" t="s">
        <v>3916</v>
      </c>
    </row>
    <row r="239" spans="1:57" ht="18">
      <c r="A239" s="67" t="s">
        <v>306</v>
      </c>
      <c r="B239" s="68">
        <f t="shared" si="162"/>
        <v>45972</v>
      </c>
      <c r="C239" s="2">
        <v>3.35</v>
      </c>
      <c r="D239" s="8">
        <f t="shared" si="163"/>
        <v>3.3500000000000002E-2</v>
      </c>
      <c r="F239" s="2">
        <v>1.61</v>
      </c>
      <c r="G239" s="8">
        <f t="shared" si="164"/>
        <v>1.61E-2</v>
      </c>
      <c r="I239" s="8">
        <f t="shared" si="165"/>
        <v>1.7400000000000002E-2</v>
      </c>
      <c r="K239" s="7">
        <v>45993</v>
      </c>
      <c r="L239" s="2">
        <v>4.67</v>
      </c>
      <c r="M239" s="5">
        <f t="shared" si="161"/>
        <v>4.6699999999999998E-2</v>
      </c>
      <c r="N239" s="7">
        <v>45993</v>
      </c>
      <c r="P239" s="7">
        <v>45993</v>
      </c>
      <c r="Q239" s="2">
        <v>3.25</v>
      </c>
      <c r="R239" s="5">
        <f t="shared" si="158"/>
        <v>3.2500000000000001E-2</v>
      </c>
      <c r="S239" s="7">
        <v>45993</v>
      </c>
      <c r="T239" s="7"/>
      <c r="U239" s="7">
        <v>45993</v>
      </c>
      <c r="V239" s="8">
        <f t="shared" si="152"/>
        <v>1.4199999999999997E-2</v>
      </c>
      <c r="W239" s="7">
        <v>45993</v>
      </c>
      <c r="Y239" s="7">
        <v>45993</v>
      </c>
      <c r="Z239" s="2">
        <v>4.6399999999999997</v>
      </c>
      <c r="AA239" s="36">
        <f t="shared" si="153"/>
        <v>4.6399999999999997E-2</v>
      </c>
      <c r="AB239" s="7">
        <v>45993</v>
      </c>
      <c r="AC239" s="7"/>
      <c r="AD239" s="7">
        <v>45993</v>
      </c>
      <c r="AE239" s="2">
        <v>3.32</v>
      </c>
      <c r="AF239" s="5">
        <f t="shared" si="154"/>
        <v>3.32E-2</v>
      </c>
      <c r="AG239" s="7">
        <v>45993</v>
      </c>
      <c r="AH239" s="7"/>
      <c r="AI239" s="7">
        <v>45993</v>
      </c>
      <c r="AJ239" s="8">
        <f t="shared" si="159"/>
        <v>1.3199999999999996E-2</v>
      </c>
      <c r="AK239" s="7">
        <v>45993</v>
      </c>
      <c r="AN239">
        <v>1.79</v>
      </c>
      <c r="AO239" s="8">
        <f t="shared" si="155"/>
        <v>1.7899999999999999E-2</v>
      </c>
      <c r="AP239" s="17" t="s">
        <v>3917</v>
      </c>
      <c r="AR239">
        <v>0</v>
      </c>
      <c r="AS239" s="8">
        <f t="shared" si="156"/>
        <v>0</v>
      </c>
      <c r="AT239" s="15" t="s">
        <v>3917</v>
      </c>
      <c r="AU239" s="15"/>
      <c r="AV239" s="8">
        <f t="shared" si="157"/>
        <v>1.7899999999999999E-2</v>
      </c>
      <c r="AW239" s="15" t="s">
        <v>3917</v>
      </c>
      <c r="AY239" s="15" t="s">
        <v>3917</v>
      </c>
      <c r="AZ239" s="8">
        <f t="shared" si="166"/>
        <v>1.1000000000000001E-3</v>
      </c>
      <c r="BA239" s="15" t="s">
        <v>3917</v>
      </c>
      <c r="BB239">
        <v>0.11</v>
      </c>
      <c r="BD239" s="8">
        <f t="shared" si="160"/>
        <v>1.6799999999999999E-2</v>
      </c>
      <c r="BE239" s="15" t="s">
        <v>3917</v>
      </c>
    </row>
    <row r="240" spans="1:57" ht="18">
      <c r="A240" s="67" t="s">
        <v>308</v>
      </c>
      <c r="B240" s="68">
        <f t="shared" si="162"/>
        <v>45971</v>
      </c>
      <c r="C240" s="2">
        <v>3.33</v>
      </c>
      <c r="D240" s="8">
        <f t="shared" si="163"/>
        <v>3.3300000000000003E-2</v>
      </c>
      <c r="F240" s="2">
        <v>1.59</v>
      </c>
      <c r="G240" s="8">
        <f t="shared" si="164"/>
        <v>1.5900000000000001E-2</v>
      </c>
      <c r="I240" s="8">
        <f t="shared" si="165"/>
        <v>1.7400000000000002E-2</v>
      </c>
      <c r="K240" s="7">
        <v>45994</v>
      </c>
      <c r="L240" s="2">
        <v>5.46</v>
      </c>
      <c r="M240" s="5">
        <f t="shared" si="161"/>
        <v>5.4600000000000003E-2</v>
      </c>
      <c r="N240" s="7">
        <v>45994</v>
      </c>
      <c r="P240" s="7">
        <v>45994</v>
      </c>
      <c r="Q240" s="2">
        <v>3.92</v>
      </c>
      <c r="R240" s="5">
        <f t="shared" si="158"/>
        <v>3.9199999999999999E-2</v>
      </c>
      <c r="S240" s="7">
        <v>45994</v>
      </c>
      <c r="T240" s="7"/>
      <c r="U240" s="7">
        <v>45994</v>
      </c>
      <c r="V240" s="8">
        <f t="shared" si="152"/>
        <v>1.5400000000000004E-2</v>
      </c>
      <c r="W240" s="7">
        <v>45994</v>
      </c>
      <c r="Y240" s="7">
        <v>45994</v>
      </c>
      <c r="Z240" s="2">
        <v>5.34</v>
      </c>
      <c r="AA240" s="36">
        <f t="shared" si="153"/>
        <v>5.3399999999999996E-2</v>
      </c>
      <c r="AB240" s="7">
        <v>45994</v>
      </c>
      <c r="AC240" s="7"/>
      <c r="AD240" s="7">
        <v>45994</v>
      </c>
      <c r="AE240" s="2">
        <v>3.8</v>
      </c>
      <c r="AF240" s="5">
        <f t="shared" si="154"/>
        <v>3.7999999999999999E-2</v>
      </c>
      <c r="AG240" s="7">
        <v>45994</v>
      </c>
      <c r="AH240" s="7"/>
      <c r="AI240" s="7">
        <v>45994</v>
      </c>
      <c r="AJ240" s="8">
        <f t="shared" si="159"/>
        <v>1.5399999999999997E-2</v>
      </c>
      <c r="AK240" s="7">
        <v>45994</v>
      </c>
      <c r="AN240">
        <v>1.87</v>
      </c>
      <c r="AO240" s="8">
        <f t="shared" si="155"/>
        <v>1.8700000000000001E-2</v>
      </c>
      <c r="AP240" s="17" t="s">
        <v>3918</v>
      </c>
      <c r="AR240">
        <v>0.01</v>
      </c>
      <c r="AS240" s="8">
        <f t="shared" si="156"/>
        <v>1E-4</v>
      </c>
      <c r="AT240" s="15" t="s">
        <v>3918</v>
      </c>
      <c r="AU240" s="15"/>
      <c r="AV240" s="8">
        <f t="shared" si="157"/>
        <v>1.8600000000000002E-2</v>
      </c>
      <c r="AW240" s="15" t="s">
        <v>3918</v>
      </c>
      <c r="AY240" s="15" t="s">
        <v>3918</v>
      </c>
      <c r="AZ240" s="8">
        <f t="shared" si="166"/>
        <v>2.0999999999999999E-3</v>
      </c>
      <c r="BA240" s="15" t="s">
        <v>3918</v>
      </c>
      <c r="BB240">
        <v>0.21</v>
      </c>
      <c r="BD240" s="8">
        <f t="shared" si="160"/>
        <v>1.66E-2</v>
      </c>
      <c r="BE240" s="15" t="s">
        <v>3918</v>
      </c>
    </row>
    <row r="241" spans="1:57" ht="18">
      <c r="A241" s="67" t="s">
        <v>310</v>
      </c>
      <c r="B241" s="68">
        <f t="shared" si="162"/>
        <v>45970</v>
      </c>
      <c r="C241" s="2">
        <v>3.83</v>
      </c>
      <c r="D241" s="8">
        <f t="shared" si="163"/>
        <v>3.8300000000000001E-2</v>
      </c>
      <c r="F241" s="2">
        <v>1.83</v>
      </c>
      <c r="G241" s="8">
        <f t="shared" si="164"/>
        <v>1.83E-2</v>
      </c>
      <c r="I241" s="8">
        <f t="shared" si="165"/>
        <v>0.02</v>
      </c>
      <c r="K241" s="7">
        <v>45995</v>
      </c>
      <c r="L241" s="2">
        <v>5.28</v>
      </c>
      <c r="M241" s="5">
        <f t="shared" si="161"/>
        <v>5.28E-2</v>
      </c>
      <c r="N241" s="7">
        <v>45995</v>
      </c>
      <c r="P241" s="7">
        <v>45995</v>
      </c>
      <c r="Q241" s="2">
        <v>4.1900000000000004</v>
      </c>
      <c r="R241" s="5">
        <f t="shared" si="158"/>
        <v>4.1900000000000007E-2</v>
      </c>
      <c r="S241" s="7">
        <v>45995</v>
      </c>
      <c r="T241" s="7"/>
      <c r="U241" s="7">
        <v>45995</v>
      </c>
      <c r="V241" s="8">
        <f t="shared" si="152"/>
        <v>1.0899999999999993E-2</v>
      </c>
      <c r="W241" s="7">
        <v>45995</v>
      </c>
      <c r="Y241" s="7">
        <v>45995</v>
      </c>
      <c r="Z241" s="2">
        <v>4.5199999999999996</v>
      </c>
      <c r="AA241" s="36">
        <f t="shared" si="153"/>
        <v>4.5199999999999997E-2</v>
      </c>
      <c r="AB241" s="7">
        <v>45995</v>
      </c>
      <c r="AC241" s="7"/>
      <c r="AD241" s="7">
        <v>45995</v>
      </c>
      <c r="AE241" s="2">
        <v>3.19</v>
      </c>
      <c r="AF241" s="5">
        <f t="shared" si="154"/>
        <v>3.1899999999999998E-2</v>
      </c>
      <c r="AG241" s="7">
        <v>45995</v>
      </c>
      <c r="AH241" s="7"/>
      <c r="AI241" s="7">
        <v>45995</v>
      </c>
      <c r="AJ241" s="8">
        <f t="shared" si="159"/>
        <v>1.3299999999999999E-2</v>
      </c>
      <c r="AK241" s="7">
        <v>45995</v>
      </c>
      <c r="AN241">
        <v>2.4</v>
      </c>
      <c r="AO241" s="8">
        <f t="shared" si="155"/>
        <v>2.4E-2</v>
      </c>
      <c r="AP241" s="17" t="s">
        <v>3919</v>
      </c>
      <c r="AR241">
        <v>0.06</v>
      </c>
      <c r="AS241" s="8">
        <f t="shared" si="156"/>
        <v>5.9999999999999995E-4</v>
      </c>
      <c r="AT241" s="15" t="s">
        <v>3919</v>
      </c>
      <c r="AU241" s="15"/>
      <c r="AV241" s="8">
        <f t="shared" si="157"/>
        <v>2.3400000000000001E-2</v>
      </c>
      <c r="AW241" s="15" t="s">
        <v>3919</v>
      </c>
      <c r="AY241" s="15" t="s">
        <v>3919</v>
      </c>
      <c r="AZ241" s="8">
        <f t="shared" si="166"/>
        <v>7.4000000000000003E-3</v>
      </c>
      <c r="BA241" s="15" t="s">
        <v>3919</v>
      </c>
      <c r="BB241">
        <v>0.74</v>
      </c>
      <c r="BD241" s="8">
        <f t="shared" si="160"/>
        <v>1.66E-2</v>
      </c>
      <c r="BE241" s="15" t="s">
        <v>3919</v>
      </c>
    </row>
    <row r="242" spans="1:57" ht="18">
      <c r="A242" s="67" t="s">
        <v>312</v>
      </c>
      <c r="B242" s="68">
        <f t="shared" si="162"/>
        <v>45969</v>
      </c>
      <c r="C242" s="2">
        <v>3.69</v>
      </c>
      <c r="D242" s="8">
        <f t="shared" si="163"/>
        <v>3.6900000000000002E-2</v>
      </c>
      <c r="F242" s="2">
        <v>1.77</v>
      </c>
      <c r="G242" s="8">
        <f t="shared" si="164"/>
        <v>1.77E-2</v>
      </c>
      <c r="I242" s="8">
        <f t="shared" si="165"/>
        <v>1.9200000000000002E-2</v>
      </c>
      <c r="K242" s="7">
        <v>45996</v>
      </c>
      <c r="L242" s="2">
        <v>5.41</v>
      </c>
      <c r="M242" s="5">
        <f t="shared" si="161"/>
        <v>5.4100000000000002E-2</v>
      </c>
      <c r="N242" s="7">
        <v>45996</v>
      </c>
      <c r="P242" s="7">
        <v>45996</v>
      </c>
      <c r="Q242" s="2">
        <v>4.32</v>
      </c>
      <c r="R242" s="5">
        <f t="shared" si="158"/>
        <v>4.3200000000000002E-2</v>
      </c>
      <c r="S242" s="7">
        <v>45996</v>
      </c>
      <c r="T242" s="7"/>
      <c r="U242" s="7">
        <v>45996</v>
      </c>
      <c r="V242" s="8">
        <f t="shared" si="152"/>
        <v>1.09E-2</v>
      </c>
      <c r="W242" s="7">
        <v>45996</v>
      </c>
      <c r="Y242" s="7">
        <v>45996</v>
      </c>
      <c r="Z242" s="2">
        <v>4.75</v>
      </c>
      <c r="AA242" s="36">
        <f t="shared" si="153"/>
        <v>4.7500000000000001E-2</v>
      </c>
      <c r="AB242" s="7">
        <v>45996</v>
      </c>
      <c r="AC242" s="7"/>
      <c r="AD242" s="7">
        <v>45996</v>
      </c>
      <c r="AE242" s="2">
        <v>3.35</v>
      </c>
      <c r="AF242" s="5">
        <f t="shared" si="154"/>
        <v>3.3500000000000002E-2</v>
      </c>
      <c r="AG242" s="7">
        <v>45996</v>
      </c>
      <c r="AH242" s="7"/>
      <c r="AI242" s="7">
        <v>45996</v>
      </c>
      <c r="AJ242" s="8">
        <f t="shared" si="159"/>
        <v>1.3999999999999999E-2</v>
      </c>
      <c r="AK242" s="7">
        <v>45996</v>
      </c>
      <c r="AN242">
        <v>2.72</v>
      </c>
      <c r="AO242" s="8">
        <f t="shared" si="155"/>
        <v>2.7200000000000002E-2</v>
      </c>
      <c r="AP242" s="17" t="s">
        <v>3920</v>
      </c>
      <c r="AR242">
        <v>0.08</v>
      </c>
      <c r="AS242" s="8">
        <f t="shared" si="156"/>
        <v>8.0000000000000004E-4</v>
      </c>
      <c r="AT242" s="15" t="s">
        <v>3920</v>
      </c>
      <c r="AU242" s="15"/>
      <c r="AV242" s="8">
        <f t="shared" si="157"/>
        <v>2.6400000000000003E-2</v>
      </c>
      <c r="AW242" s="15" t="s">
        <v>3920</v>
      </c>
      <c r="AY242" s="15" t="s">
        <v>3920</v>
      </c>
      <c r="AZ242" s="8">
        <f t="shared" si="166"/>
        <v>9.7000000000000003E-3</v>
      </c>
      <c r="BA242" s="15" t="s">
        <v>3920</v>
      </c>
      <c r="BB242">
        <v>0.97</v>
      </c>
      <c r="BD242" s="8">
        <f t="shared" si="160"/>
        <v>1.7500000000000002E-2</v>
      </c>
      <c r="BE242" s="15" t="s">
        <v>3920</v>
      </c>
    </row>
    <row r="243" spans="1:57" ht="18">
      <c r="A243" s="67" t="s">
        <v>314</v>
      </c>
      <c r="B243" s="68">
        <f t="shared" si="162"/>
        <v>45968</v>
      </c>
      <c r="C243" s="2">
        <v>3.36</v>
      </c>
      <c r="D243" s="8">
        <f t="shared" si="163"/>
        <v>3.3599999999999998E-2</v>
      </c>
      <c r="F243" s="2">
        <v>1.62</v>
      </c>
      <c r="G243" s="8">
        <f t="shared" si="164"/>
        <v>1.6200000000000003E-2</v>
      </c>
      <c r="I243" s="8">
        <f t="shared" si="165"/>
        <v>1.7399999999999995E-2</v>
      </c>
      <c r="K243" s="7">
        <v>45997</v>
      </c>
      <c r="L243" s="2">
        <v>5.82</v>
      </c>
      <c r="M243" s="5">
        <f t="shared" si="161"/>
        <v>5.8200000000000002E-2</v>
      </c>
      <c r="N243" s="7">
        <v>45997</v>
      </c>
      <c r="P243" s="7">
        <v>45997</v>
      </c>
      <c r="Q243" s="2">
        <v>4.66</v>
      </c>
      <c r="R243" s="5">
        <f t="shared" si="158"/>
        <v>4.6600000000000003E-2</v>
      </c>
      <c r="S243" s="7">
        <v>45997</v>
      </c>
      <c r="T243" s="7"/>
      <c r="U243" s="7">
        <v>45997</v>
      </c>
      <c r="V243" s="8">
        <f t="shared" si="152"/>
        <v>1.1599999999999999E-2</v>
      </c>
      <c r="W243" s="7">
        <v>45997</v>
      </c>
      <c r="Y243" s="7">
        <v>45997</v>
      </c>
      <c r="Z243" s="2">
        <v>5.14</v>
      </c>
      <c r="AA243" s="36">
        <f t="shared" si="153"/>
        <v>5.1399999999999994E-2</v>
      </c>
      <c r="AB243" s="7">
        <v>45997</v>
      </c>
      <c r="AC243" s="7"/>
      <c r="AD243" s="7">
        <v>45997</v>
      </c>
      <c r="AE243" s="2">
        <v>3.63</v>
      </c>
      <c r="AF243" s="5">
        <f t="shared" si="154"/>
        <v>3.6299999999999999E-2</v>
      </c>
      <c r="AG243" s="7">
        <v>45997</v>
      </c>
      <c r="AH243" s="7"/>
      <c r="AI243" s="7">
        <v>45997</v>
      </c>
      <c r="AJ243" s="8">
        <f t="shared" si="159"/>
        <v>1.5099999999999995E-2</v>
      </c>
      <c r="AK243" s="7">
        <v>45997</v>
      </c>
      <c r="AN243">
        <v>3.11</v>
      </c>
      <c r="AO243" s="8">
        <f t="shared" si="155"/>
        <v>3.1099999999999999E-2</v>
      </c>
      <c r="AP243" s="17" t="s">
        <v>3921</v>
      </c>
      <c r="AR243">
        <v>0.15</v>
      </c>
      <c r="AS243" s="8">
        <f t="shared" si="156"/>
        <v>1.5E-3</v>
      </c>
      <c r="AT243" s="15" t="s">
        <v>3921</v>
      </c>
      <c r="AU243" s="15"/>
      <c r="AV243" s="8">
        <f t="shared" si="157"/>
        <v>2.9599999999999998E-2</v>
      </c>
      <c r="AW243" s="15" t="s">
        <v>3921</v>
      </c>
      <c r="AY243" s="15" t="s">
        <v>3921</v>
      </c>
      <c r="AZ243" s="8">
        <f t="shared" si="166"/>
        <v>1.52E-2</v>
      </c>
      <c r="BA243" s="15" t="s">
        <v>3921</v>
      </c>
      <c r="BB243">
        <v>1.52</v>
      </c>
      <c r="BD243" s="8">
        <f t="shared" si="160"/>
        <v>1.5899999999999997E-2</v>
      </c>
      <c r="BE243" s="15" t="s">
        <v>3921</v>
      </c>
    </row>
    <row r="244" spans="1:57" ht="18">
      <c r="A244" s="67" t="s">
        <v>316</v>
      </c>
      <c r="B244" s="68">
        <f t="shared" si="162"/>
        <v>45967</v>
      </c>
      <c r="C244" s="2">
        <v>3.87</v>
      </c>
      <c r="D244" s="8">
        <f t="shared" si="163"/>
        <v>3.8699999999999998E-2</v>
      </c>
      <c r="F244" s="2">
        <v>1.87</v>
      </c>
      <c r="G244" s="8">
        <f t="shared" si="164"/>
        <v>1.8700000000000001E-2</v>
      </c>
      <c r="I244" s="8">
        <f t="shared" si="165"/>
        <v>1.9999999999999997E-2</v>
      </c>
      <c r="K244" s="7">
        <v>45998</v>
      </c>
      <c r="L244" s="2">
        <v>4.47</v>
      </c>
      <c r="M244" s="5">
        <f t="shared" si="161"/>
        <v>4.4699999999999997E-2</v>
      </c>
      <c r="N244" s="7">
        <v>45998</v>
      </c>
      <c r="P244" s="7">
        <v>45998</v>
      </c>
      <c r="Q244" s="2">
        <v>3.2</v>
      </c>
      <c r="R244" s="5">
        <f t="shared" si="158"/>
        <v>3.2000000000000001E-2</v>
      </c>
      <c r="S244" s="7">
        <v>45998</v>
      </c>
      <c r="T244" s="7"/>
      <c r="U244" s="7">
        <v>45998</v>
      </c>
      <c r="V244" s="8">
        <f t="shared" si="152"/>
        <v>1.2699999999999996E-2</v>
      </c>
      <c r="W244" s="7">
        <v>45998</v>
      </c>
      <c r="Y244" s="7">
        <v>45998</v>
      </c>
      <c r="Z244" s="2">
        <v>4.5999999999999996</v>
      </c>
      <c r="AA244" s="36">
        <f t="shared" si="153"/>
        <v>4.5999999999999999E-2</v>
      </c>
      <c r="AB244" s="7">
        <v>45998</v>
      </c>
      <c r="AC244" s="7"/>
      <c r="AD244" s="7">
        <v>45998</v>
      </c>
      <c r="AE244" s="2">
        <v>3.22</v>
      </c>
      <c r="AF244" s="5">
        <f t="shared" si="154"/>
        <v>3.2199999999999999E-2</v>
      </c>
      <c r="AG244" s="7">
        <v>45998</v>
      </c>
      <c r="AH244" s="7"/>
      <c r="AI244" s="7">
        <v>45998</v>
      </c>
      <c r="AJ244" s="8">
        <f t="shared" si="159"/>
        <v>1.38E-2</v>
      </c>
      <c r="AK244" s="7">
        <v>45998</v>
      </c>
      <c r="AN244">
        <v>3.41</v>
      </c>
      <c r="AO244" s="8">
        <f t="shared" si="155"/>
        <v>3.4099999999999998E-2</v>
      </c>
      <c r="AP244" s="17" t="s">
        <v>3922</v>
      </c>
      <c r="AR244">
        <v>0.19</v>
      </c>
      <c r="AS244" s="8">
        <f t="shared" si="156"/>
        <v>1.9E-3</v>
      </c>
      <c r="AT244" s="15" t="s">
        <v>3922</v>
      </c>
      <c r="AU244" s="15"/>
      <c r="AV244" s="8">
        <f t="shared" si="157"/>
        <v>3.2199999999999999E-2</v>
      </c>
      <c r="AW244" s="15" t="s">
        <v>3922</v>
      </c>
      <c r="AY244" s="15" t="s">
        <v>3922</v>
      </c>
      <c r="AZ244" s="8">
        <f t="shared" si="166"/>
        <v>1.83E-2</v>
      </c>
      <c r="BA244" s="15" t="s">
        <v>3922</v>
      </c>
      <c r="BB244">
        <v>1.83</v>
      </c>
      <c r="BD244" s="8">
        <f t="shared" si="160"/>
        <v>1.5799999999999998E-2</v>
      </c>
      <c r="BE244" s="15" t="s">
        <v>3922</v>
      </c>
    </row>
    <row r="245" spans="1:57" ht="18">
      <c r="A245" s="67" t="s">
        <v>318</v>
      </c>
      <c r="B245" s="68">
        <f t="shared" si="162"/>
        <v>45966</v>
      </c>
      <c r="C245" s="2">
        <v>4.25</v>
      </c>
      <c r="D245" s="8">
        <f t="shared" si="163"/>
        <v>4.2500000000000003E-2</v>
      </c>
      <c r="F245" s="2">
        <v>2.04</v>
      </c>
      <c r="G245" s="8">
        <f t="shared" si="164"/>
        <v>2.0400000000000001E-2</v>
      </c>
      <c r="I245" s="8">
        <f t="shared" si="165"/>
        <v>2.2100000000000002E-2</v>
      </c>
      <c r="K245" s="7">
        <v>45999</v>
      </c>
      <c r="L245" s="2">
        <v>4.9400000000000004</v>
      </c>
      <c r="M245" s="5">
        <f t="shared" si="161"/>
        <v>4.9400000000000006E-2</v>
      </c>
      <c r="N245" s="7">
        <v>45999</v>
      </c>
      <c r="P245" s="7">
        <v>45999</v>
      </c>
      <c r="Q245" s="2">
        <v>3.31</v>
      </c>
      <c r="R245" s="5">
        <f t="shared" si="158"/>
        <v>3.3099999999999997E-2</v>
      </c>
      <c r="S245" s="7">
        <v>45999</v>
      </c>
      <c r="T245" s="7"/>
      <c r="U245" s="7">
        <v>45999</v>
      </c>
      <c r="V245" s="8">
        <f t="shared" si="152"/>
        <v>1.6300000000000009E-2</v>
      </c>
      <c r="W245" s="7">
        <v>45999</v>
      </c>
      <c r="Y245" s="7">
        <v>45999</v>
      </c>
      <c r="Z245" s="2">
        <v>5.09</v>
      </c>
      <c r="AA245" s="36">
        <f t="shared" si="153"/>
        <v>5.0900000000000001E-2</v>
      </c>
      <c r="AB245" s="7">
        <v>45999</v>
      </c>
      <c r="AC245" s="7"/>
      <c r="AD245" s="7">
        <v>45999</v>
      </c>
      <c r="AE245" s="2">
        <v>3.56</v>
      </c>
      <c r="AF245" s="5">
        <f t="shared" si="154"/>
        <v>3.56E-2</v>
      </c>
      <c r="AG245" s="7">
        <v>45999</v>
      </c>
      <c r="AH245" s="7"/>
      <c r="AI245" s="7">
        <v>45999</v>
      </c>
      <c r="AJ245" s="8">
        <f t="shared" si="159"/>
        <v>1.5300000000000001E-2</v>
      </c>
      <c r="AK245" s="7">
        <v>45999</v>
      </c>
      <c r="AN245">
        <v>3.64</v>
      </c>
      <c r="AO245" s="8">
        <f t="shared" si="155"/>
        <v>3.6400000000000002E-2</v>
      </c>
      <c r="AP245" s="17" t="s">
        <v>3923</v>
      </c>
      <c r="AR245">
        <v>0.23</v>
      </c>
      <c r="AS245" s="8">
        <f t="shared" si="156"/>
        <v>2.3E-3</v>
      </c>
      <c r="AT245" s="15" t="s">
        <v>3923</v>
      </c>
      <c r="AU245" s="15"/>
      <c r="AV245" s="8">
        <f t="shared" si="157"/>
        <v>3.4100000000000005E-2</v>
      </c>
      <c r="AW245" s="15" t="s">
        <v>3923</v>
      </c>
      <c r="AY245" s="15" t="s">
        <v>3923</v>
      </c>
      <c r="AZ245" s="8">
        <f t="shared" si="166"/>
        <v>2.0099999999999996E-2</v>
      </c>
      <c r="BA245" s="15" t="s">
        <v>3923</v>
      </c>
      <c r="BB245">
        <v>2.0099999999999998</v>
      </c>
      <c r="BD245" s="8">
        <f t="shared" si="160"/>
        <v>1.6300000000000005E-2</v>
      </c>
      <c r="BE245" s="15" t="s">
        <v>3923</v>
      </c>
    </row>
    <row r="246" spans="1:57" ht="18">
      <c r="A246" s="67" t="s">
        <v>320</v>
      </c>
      <c r="B246" s="68">
        <f t="shared" si="162"/>
        <v>45965</v>
      </c>
      <c r="C246" s="2">
        <v>3.22</v>
      </c>
      <c r="D246" s="8">
        <f t="shared" si="163"/>
        <v>3.2199999999999999E-2</v>
      </c>
      <c r="F246" s="2">
        <v>1.55</v>
      </c>
      <c r="G246" s="8">
        <f t="shared" si="164"/>
        <v>1.55E-2</v>
      </c>
      <c r="I246" s="8">
        <f t="shared" si="165"/>
        <v>1.67E-2</v>
      </c>
      <c r="K246" s="7">
        <v>46000</v>
      </c>
      <c r="L246" s="2">
        <v>4.5199999999999996</v>
      </c>
      <c r="M246" s="5">
        <f t="shared" si="161"/>
        <v>4.5199999999999997E-2</v>
      </c>
      <c r="N246" s="7">
        <v>46000</v>
      </c>
      <c r="P246" s="7">
        <v>46000</v>
      </c>
      <c r="Q246" s="2">
        <v>3.08</v>
      </c>
      <c r="R246" s="5">
        <f t="shared" si="158"/>
        <v>3.0800000000000001E-2</v>
      </c>
      <c r="S246" s="7">
        <v>46000</v>
      </c>
      <c r="T246" s="7"/>
      <c r="U246" s="7">
        <v>46000</v>
      </c>
      <c r="V246" s="8">
        <f t="shared" si="152"/>
        <v>1.4399999999999996E-2</v>
      </c>
      <c r="W246" s="7">
        <v>46000</v>
      </c>
      <c r="Y246" s="7">
        <v>46000</v>
      </c>
      <c r="Z246" s="2">
        <v>4.55</v>
      </c>
      <c r="AA246" s="36">
        <f t="shared" si="153"/>
        <v>4.5499999999999999E-2</v>
      </c>
      <c r="AB246" s="7">
        <v>46000</v>
      </c>
      <c r="AC246" s="7"/>
      <c r="AD246" s="7">
        <v>46000</v>
      </c>
      <c r="AE246" s="2">
        <v>3.21</v>
      </c>
      <c r="AF246" s="5">
        <f t="shared" si="154"/>
        <v>3.2099999999999997E-2</v>
      </c>
      <c r="AG246" s="7">
        <v>46000</v>
      </c>
      <c r="AH246" s="7"/>
      <c r="AI246" s="7">
        <v>46000</v>
      </c>
      <c r="AJ246" s="8">
        <f t="shared" si="159"/>
        <v>1.3400000000000002E-2</v>
      </c>
      <c r="AK246" s="7">
        <v>46000</v>
      </c>
      <c r="AN246">
        <v>3.86</v>
      </c>
      <c r="AO246" s="8">
        <f t="shared" si="155"/>
        <v>3.8599999999999995E-2</v>
      </c>
      <c r="AP246" s="17" t="s">
        <v>3924</v>
      </c>
      <c r="AR246">
        <v>0.31</v>
      </c>
      <c r="AS246" s="8">
        <f t="shared" si="156"/>
        <v>3.0999999999999999E-3</v>
      </c>
      <c r="AT246" s="15" t="s">
        <v>3924</v>
      </c>
      <c r="AU246" s="15"/>
      <c r="AV246" s="8">
        <f t="shared" si="157"/>
        <v>3.5499999999999997E-2</v>
      </c>
      <c r="AW246" s="15" t="s">
        <v>3924</v>
      </c>
      <c r="AY246" s="15" t="s">
        <v>3924</v>
      </c>
      <c r="AZ246" s="8">
        <f t="shared" si="166"/>
        <v>2.3199999999999998E-2</v>
      </c>
      <c r="BA246" s="15" t="s">
        <v>3924</v>
      </c>
      <c r="BB246">
        <v>2.3199999999999998</v>
      </c>
      <c r="BD246" s="8">
        <f t="shared" si="160"/>
        <v>1.5399999999999997E-2</v>
      </c>
      <c r="BE246" s="15" t="s">
        <v>3924</v>
      </c>
    </row>
    <row r="247" spans="1:57" ht="18">
      <c r="A247" s="67" t="s">
        <v>322</v>
      </c>
      <c r="B247" s="68">
        <f t="shared" si="162"/>
        <v>45964</v>
      </c>
      <c r="C247" s="2">
        <v>3.7</v>
      </c>
      <c r="D247" s="8">
        <f t="shared" si="163"/>
        <v>3.7000000000000005E-2</v>
      </c>
      <c r="F247" s="2">
        <v>1.81</v>
      </c>
      <c r="G247" s="8">
        <f t="shared" si="164"/>
        <v>1.8100000000000002E-2</v>
      </c>
      <c r="I247" s="8">
        <f t="shared" si="165"/>
        <v>1.8900000000000004E-2</v>
      </c>
      <c r="K247" s="7">
        <v>46001</v>
      </c>
      <c r="L247" s="2">
        <v>5.54</v>
      </c>
      <c r="M247" s="5">
        <f t="shared" si="161"/>
        <v>5.5399999999999998E-2</v>
      </c>
      <c r="N247" s="7">
        <v>46001</v>
      </c>
      <c r="P247" s="7">
        <v>46001</v>
      </c>
      <c r="Q247" s="2">
        <v>4.2699999999999996</v>
      </c>
      <c r="R247" s="5">
        <f t="shared" si="158"/>
        <v>4.2699999999999995E-2</v>
      </c>
      <c r="S247" s="7">
        <v>46001</v>
      </c>
      <c r="T247" s="7"/>
      <c r="U247" s="7">
        <v>46001</v>
      </c>
      <c r="V247" s="8">
        <f t="shared" si="152"/>
        <v>1.2700000000000003E-2</v>
      </c>
      <c r="W247" s="7">
        <v>46001</v>
      </c>
      <c r="Y247" s="7">
        <v>46001</v>
      </c>
      <c r="Z247" s="2">
        <v>5.13</v>
      </c>
      <c r="AA247" s="36">
        <f t="shared" si="153"/>
        <v>5.1299999999999998E-2</v>
      </c>
      <c r="AB247" s="7">
        <v>46001</v>
      </c>
      <c r="AC247" s="7"/>
      <c r="AD247" s="7">
        <v>46001</v>
      </c>
      <c r="AE247" s="2">
        <v>3.59</v>
      </c>
      <c r="AF247" s="5">
        <f t="shared" si="154"/>
        <v>3.5900000000000001E-2</v>
      </c>
      <c r="AG247" s="7">
        <v>46001</v>
      </c>
      <c r="AH247" s="7"/>
      <c r="AI247" s="7">
        <v>46001</v>
      </c>
      <c r="AJ247" s="8">
        <f t="shared" si="159"/>
        <v>1.5399999999999997E-2</v>
      </c>
      <c r="AK247" s="7">
        <v>46001</v>
      </c>
      <c r="AN247">
        <v>4.22</v>
      </c>
      <c r="AO247" s="8">
        <f t="shared" si="155"/>
        <v>4.2199999999999994E-2</v>
      </c>
      <c r="AP247" s="17" t="s">
        <v>3925</v>
      </c>
      <c r="AR247">
        <v>0.41</v>
      </c>
      <c r="AS247" s="8">
        <f t="shared" si="156"/>
        <v>4.0999999999999995E-3</v>
      </c>
      <c r="AT247" s="15" t="s">
        <v>3925</v>
      </c>
      <c r="AU247" s="15"/>
      <c r="AV247" s="8">
        <f t="shared" si="157"/>
        <v>3.8099999999999995E-2</v>
      </c>
      <c r="AW247" s="15" t="s">
        <v>3925</v>
      </c>
      <c r="AY247" s="15" t="s">
        <v>3925</v>
      </c>
      <c r="AZ247" s="8">
        <f t="shared" si="166"/>
        <v>2.58E-2</v>
      </c>
      <c r="BA247" s="15" t="s">
        <v>3925</v>
      </c>
      <c r="BB247">
        <v>2.58</v>
      </c>
      <c r="BD247" s="8">
        <f t="shared" si="160"/>
        <v>1.6399999999999994E-2</v>
      </c>
      <c r="BE247" s="15" t="s">
        <v>3925</v>
      </c>
    </row>
    <row r="248" spans="1:57" ht="18">
      <c r="A248" s="67" t="s">
        <v>324</v>
      </c>
      <c r="B248" s="68">
        <f t="shared" si="162"/>
        <v>45963</v>
      </c>
      <c r="C248" s="2">
        <v>3.87</v>
      </c>
      <c r="D248" s="8">
        <f t="shared" si="163"/>
        <v>3.8699999999999998E-2</v>
      </c>
      <c r="F248" s="2">
        <v>1.9</v>
      </c>
      <c r="G248" s="8">
        <f t="shared" si="164"/>
        <v>1.9E-2</v>
      </c>
      <c r="I248" s="8">
        <f t="shared" si="165"/>
        <v>1.9699999999999999E-2</v>
      </c>
      <c r="K248" s="7">
        <v>46002</v>
      </c>
      <c r="L248" s="2">
        <v>5.19</v>
      </c>
      <c r="M248" s="5">
        <f t="shared" si="161"/>
        <v>5.1900000000000002E-2</v>
      </c>
      <c r="N248" s="7">
        <v>46002</v>
      </c>
      <c r="P248" s="7">
        <v>46002</v>
      </c>
      <c r="Q248" s="2">
        <v>4.12</v>
      </c>
      <c r="R248" s="5">
        <f t="shared" si="158"/>
        <v>4.1200000000000001E-2</v>
      </c>
      <c r="S248" s="7">
        <v>46002</v>
      </c>
      <c r="T248" s="7"/>
      <c r="U248" s="7">
        <v>46002</v>
      </c>
      <c r="V248" s="8">
        <f t="shared" si="152"/>
        <v>1.0700000000000001E-2</v>
      </c>
      <c r="W248" s="7">
        <v>46002</v>
      </c>
      <c r="Y248" s="7">
        <v>46002</v>
      </c>
      <c r="Z248" s="2">
        <v>4.58</v>
      </c>
      <c r="AA248" s="36">
        <f t="shared" si="153"/>
        <v>4.58E-2</v>
      </c>
      <c r="AB248" s="7">
        <v>46002</v>
      </c>
      <c r="AC248" s="7"/>
      <c r="AD248" s="7">
        <v>46002</v>
      </c>
      <c r="AE248" s="2">
        <v>3.22</v>
      </c>
      <c r="AF248" s="5">
        <f t="shared" si="154"/>
        <v>3.2199999999999999E-2</v>
      </c>
      <c r="AG248" s="7">
        <v>46002</v>
      </c>
      <c r="AH248" s="7"/>
      <c r="AI248" s="7">
        <v>46002</v>
      </c>
      <c r="AJ248" s="8">
        <f t="shared" si="159"/>
        <v>1.3600000000000001E-2</v>
      </c>
      <c r="AK248" s="7">
        <v>46002</v>
      </c>
      <c r="AN248">
        <v>4.3899999999999997</v>
      </c>
      <c r="AO248" s="8">
        <f t="shared" si="155"/>
        <v>4.3899999999999995E-2</v>
      </c>
      <c r="AP248" s="17" t="s">
        <v>3926</v>
      </c>
      <c r="AR248">
        <v>0.45</v>
      </c>
      <c r="AS248" s="8">
        <f t="shared" si="156"/>
        <v>4.5000000000000005E-3</v>
      </c>
      <c r="AT248" s="15" t="s">
        <v>3926</v>
      </c>
      <c r="AU248" s="15"/>
      <c r="AV248" s="8">
        <f t="shared" si="157"/>
        <v>3.9399999999999991E-2</v>
      </c>
      <c r="AW248" s="15" t="s">
        <v>3926</v>
      </c>
      <c r="AY248" s="15" t="s">
        <v>3926</v>
      </c>
      <c r="AZ248" s="8">
        <f t="shared" si="166"/>
        <v>2.81E-2</v>
      </c>
      <c r="BA248" s="15" t="s">
        <v>3926</v>
      </c>
      <c r="BB248">
        <v>2.81</v>
      </c>
      <c r="BD248" s="8">
        <f t="shared" si="160"/>
        <v>1.5799999999999995E-2</v>
      </c>
      <c r="BE248" s="15" t="s">
        <v>3926</v>
      </c>
    </row>
    <row r="249" spans="1:57" ht="18">
      <c r="A249" s="67" t="s">
        <v>326</v>
      </c>
      <c r="B249" s="68">
        <f t="shared" si="162"/>
        <v>45962</v>
      </c>
      <c r="C249" s="2">
        <v>3.8</v>
      </c>
      <c r="D249" s="8">
        <f t="shared" si="163"/>
        <v>3.7999999999999999E-2</v>
      </c>
      <c r="F249" s="2">
        <v>1.86</v>
      </c>
      <c r="G249" s="8">
        <f t="shared" si="164"/>
        <v>1.8600000000000002E-2</v>
      </c>
      <c r="I249" s="8">
        <f t="shared" si="165"/>
        <v>1.9399999999999997E-2</v>
      </c>
      <c r="K249" s="7">
        <v>46003</v>
      </c>
      <c r="L249" s="2">
        <v>5.26</v>
      </c>
      <c r="M249" s="5">
        <f t="shared" si="161"/>
        <v>5.2600000000000001E-2</v>
      </c>
      <c r="N249" s="7">
        <v>46003</v>
      </c>
      <c r="P249" s="7">
        <v>46003</v>
      </c>
      <c r="Q249" s="2">
        <v>4.1900000000000004</v>
      </c>
      <c r="R249" s="5">
        <f t="shared" si="158"/>
        <v>4.1900000000000007E-2</v>
      </c>
      <c r="S249" s="7">
        <v>46003</v>
      </c>
      <c r="T249" s="7"/>
      <c r="U249" s="7">
        <v>46003</v>
      </c>
      <c r="V249" s="8">
        <f t="shared" si="152"/>
        <v>1.0699999999999994E-2</v>
      </c>
      <c r="W249" s="7">
        <v>46003</v>
      </c>
      <c r="Y249" s="7">
        <v>46003</v>
      </c>
      <c r="Z249" s="2">
        <v>4.75</v>
      </c>
      <c r="AA249" s="36">
        <f t="shared" si="153"/>
        <v>4.7500000000000001E-2</v>
      </c>
      <c r="AB249" s="7">
        <v>46003</v>
      </c>
      <c r="AC249" s="7"/>
      <c r="AD249" s="7">
        <v>46003</v>
      </c>
      <c r="AE249" s="2">
        <v>3.4</v>
      </c>
      <c r="AF249" s="5">
        <f t="shared" si="154"/>
        <v>3.4000000000000002E-2</v>
      </c>
      <c r="AG249" s="7">
        <v>46003</v>
      </c>
      <c r="AH249" s="7"/>
      <c r="AI249" s="7">
        <v>46003</v>
      </c>
      <c r="AJ249" s="8">
        <f t="shared" si="159"/>
        <v>1.3499999999999998E-2</v>
      </c>
      <c r="AK249" s="7">
        <v>46003</v>
      </c>
      <c r="AN249">
        <v>4.58</v>
      </c>
      <c r="AO249" s="8">
        <f t="shared" si="155"/>
        <v>4.58E-2</v>
      </c>
      <c r="AP249" s="17" t="s">
        <v>3927</v>
      </c>
      <c r="AR249">
        <v>0.49</v>
      </c>
      <c r="AS249" s="8">
        <f t="shared" si="156"/>
        <v>4.8999999999999998E-3</v>
      </c>
      <c r="AT249" s="15" t="s">
        <v>3927</v>
      </c>
      <c r="AU249" s="15"/>
      <c r="AV249" s="8">
        <f t="shared" si="157"/>
        <v>4.0899999999999999E-2</v>
      </c>
      <c r="AW249" s="15" t="s">
        <v>3927</v>
      </c>
      <c r="AY249" s="15" t="s">
        <v>3927</v>
      </c>
      <c r="AZ249" s="8">
        <f t="shared" si="166"/>
        <v>2.9600000000000001E-2</v>
      </c>
      <c r="BA249" s="15" t="s">
        <v>3927</v>
      </c>
      <c r="BB249">
        <v>2.96</v>
      </c>
      <c r="BD249" s="8">
        <f t="shared" si="160"/>
        <v>1.6199999999999999E-2</v>
      </c>
      <c r="BE249" s="15" t="s">
        <v>3927</v>
      </c>
    </row>
    <row r="250" spans="1:57" ht="18">
      <c r="A250" s="67" t="s">
        <v>328</v>
      </c>
      <c r="B250" s="68">
        <f t="shared" si="162"/>
        <v>45961</v>
      </c>
      <c r="C250" s="2">
        <v>3.64</v>
      </c>
      <c r="D250" s="8">
        <f t="shared" si="163"/>
        <v>3.6400000000000002E-2</v>
      </c>
      <c r="F250" s="2">
        <v>1.82</v>
      </c>
      <c r="G250" s="8">
        <f t="shared" si="164"/>
        <v>1.8200000000000001E-2</v>
      </c>
      <c r="I250" s="8">
        <f t="shared" si="165"/>
        <v>1.8200000000000001E-2</v>
      </c>
      <c r="K250" s="7">
        <v>46004</v>
      </c>
      <c r="L250" s="2">
        <v>5.57</v>
      </c>
      <c r="M250" s="5">
        <f t="shared" si="161"/>
        <v>5.57E-2</v>
      </c>
      <c r="N250" s="7">
        <v>46004</v>
      </c>
      <c r="P250" s="7">
        <v>46004</v>
      </c>
      <c r="Q250" s="2">
        <v>4.29</v>
      </c>
      <c r="R250" s="5">
        <f t="shared" si="158"/>
        <v>4.2900000000000001E-2</v>
      </c>
      <c r="S250" s="7">
        <v>46004</v>
      </c>
      <c r="T250" s="7"/>
      <c r="U250" s="7">
        <v>46004</v>
      </c>
      <c r="V250" s="8">
        <f t="shared" si="152"/>
        <v>1.2799999999999999E-2</v>
      </c>
      <c r="W250" s="7">
        <v>46004</v>
      </c>
      <c r="Y250" s="7">
        <v>46004</v>
      </c>
      <c r="Z250" s="2">
        <v>5.25</v>
      </c>
      <c r="AA250" s="36">
        <f t="shared" si="153"/>
        <v>5.2499999999999998E-2</v>
      </c>
      <c r="AB250" s="7">
        <v>46004</v>
      </c>
      <c r="AC250" s="7"/>
      <c r="AD250" s="7">
        <v>46004</v>
      </c>
      <c r="AE250" s="2">
        <v>3.83</v>
      </c>
      <c r="AF250" s="5">
        <f t="shared" si="154"/>
        <v>3.8300000000000001E-2</v>
      </c>
      <c r="AG250" s="7">
        <v>46004</v>
      </c>
      <c r="AH250" s="7"/>
      <c r="AI250" s="7">
        <v>46004</v>
      </c>
      <c r="AJ250" s="8">
        <f t="shared" si="159"/>
        <v>1.4199999999999997E-2</v>
      </c>
      <c r="AK250" s="7">
        <v>46004</v>
      </c>
      <c r="AN250">
        <v>4.78</v>
      </c>
      <c r="AO250" s="8">
        <f t="shared" si="155"/>
        <v>4.7800000000000002E-2</v>
      </c>
      <c r="AP250" s="17" t="s">
        <v>3928</v>
      </c>
      <c r="AR250">
        <v>0.55000000000000004</v>
      </c>
      <c r="AS250" s="8">
        <f t="shared" si="156"/>
        <v>5.5000000000000005E-3</v>
      </c>
      <c r="AT250" s="15" t="s">
        <v>3928</v>
      </c>
      <c r="AU250" s="15"/>
      <c r="AV250" s="8">
        <f t="shared" si="157"/>
        <v>4.2300000000000004E-2</v>
      </c>
      <c r="AW250" s="15" t="s">
        <v>3928</v>
      </c>
      <c r="AY250" s="15" t="s">
        <v>3928</v>
      </c>
      <c r="AZ250" s="8">
        <f t="shared" si="166"/>
        <v>3.2000000000000001E-2</v>
      </c>
      <c r="BA250" s="15" t="s">
        <v>3928</v>
      </c>
      <c r="BB250">
        <v>3.2</v>
      </c>
      <c r="BD250" s="8">
        <f t="shared" si="160"/>
        <v>1.5800000000000002E-2</v>
      </c>
      <c r="BE250" s="15" t="s">
        <v>3928</v>
      </c>
    </row>
    <row r="251" spans="1:57" ht="18">
      <c r="A251" s="67" t="s">
        <v>330</v>
      </c>
      <c r="B251" s="68">
        <f t="shared" si="162"/>
        <v>45960</v>
      </c>
      <c r="C251" s="2">
        <v>3.56</v>
      </c>
      <c r="D251" s="8">
        <f t="shared" si="163"/>
        <v>3.56E-2</v>
      </c>
      <c r="F251" s="2">
        <v>1.82</v>
      </c>
      <c r="G251" s="8">
        <f t="shared" si="164"/>
        <v>1.8200000000000001E-2</v>
      </c>
      <c r="I251" s="8">
        <f t="shared" si="165"/>
        <v>1.7399999999999999E-2</v>
      </c>
      <c r="K251" s="7">
        <v>46005</v>
      </c>
      <c r="L251" s="2">
        <v>4.8499999999999996</v>
      </c>
      <c r="M251" s="5">
        <f t="shared" si="161"/>
        <v>4.8499999999999995E-2</v>
      </c>
      <c r="N251" s="7">
        <v>46005</v>
      </c>
      <c r="P251" s="7">
        <v>46005</v>
      </c>
      <c r="Q251" s="2">
        <v>3.69</v>
      </c>
      <c r="R251" s="5">
        <f t="shared" si="158"/>
        <v>3.6900000000000002E-2</v>
      </c>
      <c r="S251" s="7">
        <v>46005</v>
      </c>
      <c r="T251" s="7"/>
      <c r="U251" s="7">
        <v>46005</v>
      </c>
      <c r="V251" s="8">
        <f t="shared" si="152"/>
        <v>1.1599999999999992E-2</v>
      </c>
      <c r="W251" s="7">
        <v>46005</v>
      </c>
      <c r="Y251" s="7">
        <v>46005</v>
      </c>
      <c r="Z251" s="2">
        <v>4.76</v>
      </c>
      <c r="AA251" s="36">
        <f t="shared" si="153"/>
        <v>4.7599999999999996E-2</v>
      </c>
      <c r="AB251" s="7">
        <v>46005</v>
      </c>
      <c r="AC251" s="7"/>
      <c r="AD251" s="7">
        <v>46005</v>
      </c>
      <c r="AE251" s="2">
        <v>3.44</v>
      </c>
      <c r="AF251" s="5">
        <f t="shared" si="154"/>
        <v>3.44E-2</v>
      </c>
      <c r="AG251" s="7">
        <v>46005</v>
      </c>
      <c r="AH251" s="7"/>
      <c r="AI251" s="7">
        <v>46005</v>
      </c>
      <c r="AJ251" s="8">
        <f t="shared" si="159"/>
        <v>1.3199999999999996E-2</v>
      </c>
      <c r="AK251" s="7">
        <v>46005</v>
      </c>
      <c r="AN251">
        <v>4.95</v>
      </c>
      <c r="AO251" s="8">
        <f t="shared" si="155"/>
        <v>4.9500000000000002E-2</v>
      </c>
      <c r="AP251" s="17" t="s">
        <v>3929</v>
      </c>
      <c r="AR251">
        <v>0.61</v>
      </c>
      <c r="AS251" s="8">
        <f t="shared" si="156"/>
        <v>6.0999999999999995E-3</v>
      </c>
      <c r="AT251" s="15" t="s">
        <v>3929</v>
      </c>
      <c r="AU251" s="15"/>
      <c r="AV251" s="8">
        <f t="shared" si="157"/>
        <v>4.3400000000000001E-2</v>
      </c>
      <c r="AW251" s="15" t="s">
        <v>3929</v>
      </c>
      <c r="AY251" s="15" t="s">
        <v>3929</v>
      </c>
      <c r="AZ251" s="8">
        <f t="shared" si="166"/>
        <v>3.32E-2</v>
      </c>
      <c r="BA251" s="15" t="s">
        <v>3929</v>
      </c>
      <c r="BB251">
        <v>3.32</v>
      </c>
      <c r="BD251" s="8">
        <f t="shared" si="160"/>
        <v>1.6300000000000002E-2</v>
      </c>
      <c r="BE251" s="15" t="s">
        <v>3929</v>
      </c>
    </row>
    <row r="252" spans="1:57" ht="18">
      <c r="A252" s="67" t="s">
        <v>332</v>
      </c>
      <c r="B252" s="68">
        <f t="shared" si="162"/>
        <v>45959</v>
      </c>
      <c r="C252" s="2">
        <v>4.3499999999999996</v>
      </c>
      <c r="D252" s="8">
        <f t="shared" si="163"/>
        <v>4.3499999999999997E-2</v>
      </c>
      <c r="F252" s="2">
        <v>2.29</v>
      </c>
      <c r="G252" s="8">
        <f t="shared" si="164"/>
        <v>2.29E-2</v>
      </c>
      <c r="I252" s="8">
        <f t="shared" si="165"/>
        <v>2.0599999999999997E-2</v>
      </c>
      <c r="K252" s="7">
        <v>46006</v>
      </c>
      <c r="L252" s="2">
        <v>5.56</v>
      </c>
      <c r="M252" s="5">
        <f t="shared" si="161"/>
        <v>5.5599999999999997E-2</v>
      </c>
      <c r="N252" s="7">
        <v>46006</v>
      </c>
      <c r="P252" s="7">
        <v>46006</v>
      </c>
      <c r="Q252" s="2">
        <v>4.1900000000000004</v>
      </c>
      <c r="R252" s="5">
        <f t="shared" si="158"/>
        <v>4.1900000000000007E-2</v>
      </c>
      <c r="S252" s="7">
        <v>46006</v>
      </c>
      <c r="T252" s="7"/>
      <c r="U252" s="7">
        <v>46006</v>
      </c>
      <c r="V252" s="8">
        <f t="shared" si="152"/>
        <v>1.369999999999999E-2</v>
      </c>
      <c r="W252" s="7">
        <v>46006</v>
      </c>
      <c r="Y252" s="7">
        <v>46006</v>
      </c>
      <c r="Z252" s="2">
        <v>5.19</v>
      </c>
      <c r="AA252" s="36">
        <f t="shared" si="153"/>
        <v>5.1900000000000002E-2</v>
      </c>
      <c r="AB252" s="7">
        <v>46006</v>
      </c>
      <c r="AC252" s="7"/>
      <c r="AD252" s="7">
        <v>46006</v>
      </c>
      <c r="AE252" s="2">
        <v>3.72</v>
      </c>
      <c r="AF252" s="5">
        <f t="shared" si="154"/>
        <v>3.7200000000000004E-2</v>
      </c>
      <c r="AG252" s="7">
        <v>46006</v>
      </c>
      <c r="AH252" s="7"/>
      <c r="AI252" s="7">
        <v>46006</v>
      </c>
      <c r="AJ252" s="8">
        <f t="shared" si="159"/>
        <v>1.4699999999999998E-2</v>
      </c>
      <c r="AK252" s="7">
        <v>46006</v>
      </c>
      <c r="AN252">
        <v>5.01</v>
      </c>
      <c r="AO252" s="8">
        <f t="shared" si="155"/>
        <v>5.0099999999999999E-2</v>
      </c>
      <c r="AP252" s="17" t="s">
        <v>3930</v>
      </c>
      <c r="AR252">
        <v>0.66</v>
      </c>
      <c r="AS252" s="8">
        <f t="shared" si="156"/>
        <v>6.6E-3</v>
      </c>
      <c r="AT252" s="15" t="s">
        <v>3930</v>
      </c>
      <c r="AU252" s="15"/>
      <c r="AV252" s="8">
        <f t="shared" si="157"/>
        <v>4.3499999999999997E-2</v>
      </c>
      <c r="AW252" s="15" t="s">
        <v>3930</v>
      </c>
      <c r="AY252" s="15" t="s">
        <v>3930</v>
      </c>
      <c r="AZ252" s="8">
        <f t="shared" si="166"/>
        <v>3.4200000000000001E-2</v>
      </c>
      <c r="BA252" s="15" t="s">
        <v>3930</v>
      </c>
      <c r="BB252">
        <v>3.42</v>
      </c>
      <c r="BD252" s="8">
        <f t="shared" si="160"/>
        <v>1.5899999999999997E-2</v>
      </c>
      <c r="BE252" s="15" t="s">
        <v>3930</v>
      </c>
    </row>
    <row r="253" spans="1:57" ht="18">
      <c r="A253" s="67" t="s">
        <v>334</v>
      </c>
      <c r="B253" s="68">
        <f t="shared" si="162"/>
        <v>45958</v>
      </c>
      <c r="C253" s="2">
        <v>4.28</v>
      </c>
      <c r="D253" s="8">
        <f t="shared" si="163"/>
        <v>4.2800000000000005E-2</v>
      </c>
      <c r="F253" s="2">
        <v>2.27</v>
      </c>
      <c r="G253" s="8">
        <f t="shared" si="164"/>
        <v>2.2700000000000001E-2</v>
      </c>
      <c r="I253" s="8">
        <f t="shared" si="165"/>
        <v>2.0100000000000003E-2</v>
      </c>
      <c r="K253" s="7">
        <v>46007</v>
      </c>
      <c r="L253" s="2">
        <v>4.7300000000000004</v>
      </c>
      <c r="M253" s="5">
        <f t="shared" si="161"/>
        <v>4.7300000000000002E-2</v>
      </c>
      <c r="N253" s="7">
        <v>46007</v>
      </c>
      <c r="P253" s="7">
        <v>46007</v>
      </c>
      <c r="Q253" s="2">
        <v>3.16</v>
      </c>
      <c r="R253" s="5">
        <f t="shared" si="158"/>
        <v>3.1600000000000003E-2</v>
      </c>
      <c r="S253" s="7">
        <v>46007</v>
      </c>
      <c r="T253" s="7"/>
      <c r="U253" s="7">
        <v>46007</v>
      </c>
      <c r="V253" s="8">
        <f t="shared" si="152"/>
        <v>1.5699999999999999E-2</v>
      </c>
      <c r="W253" s="7">
        <v>46007</v>
      </c>
      <c r="Y253" s="7">
        <v>46007</v>
      </c>
      <c r="Z253" s="2">
        <v>4.91</v>
      </c>
      <c r="AA253" s="36">
        <f t="shared" si="153"/>
        <v>4.9100000000000005E-2</v>
      </c>
      <c r="AB253" s="7">
        <v>46007</v>
      </c>
      <c r="AC253" s="7"/>
      <c r="AD253" s="7">
        <v>46007</v>
      </c>
      <c r="AE253" s="2">
        <v>3.5</v>
      </c>
      <c r="AF253" s="5">
        <f t="shared" si="154"/>
        <v>3.5000000000000003E-2</v>
      </c>
      <c r="AG253" s="7">
        <v>46007</v>
      </c>
      <c r="AH253" s="7"/>
      <c r="AI253" s="7">
        <v>46007</v>
      </c>
      <c r="AJ253" s="8">
        <f t="shared" si="159"/>
        <v>1.4100000000000001E-2</v>
      </c>
      <c r="AK253" s="7">
        <v>46007</v>
      </c>
      <c r="AN253">
        <v>5.1100000000000003</v>
      </c>
      <c r="AO253" s="8">
        <f t="shared" si="155"/>
        <v>5.1100000000000007E-2</v>
      </c>
      <c r="AP253" s="17" t="s">
        <v>3931</v>
      </c>
      <c r="AR253">
        <v>0.75</v>
      </c>
      <c r="AS253" s="8">
        <f t="shared" si="156"/>
        <v>7.4999999999999997E-3</v>
      </c>
      <c r="AT253" s="15" t="s">
        <v>3931</v>
      </c>
      <c r="AU253" s="15"/>
      <c r="AV253" s="8">
        <f t="shared" si="157"/>
        <v>4.3600000000000007E-2</v>
      </c>
      <c r="AW253" s="15" t="s">
        <v>3931</v>
      </c>
      <c r="AY253" s="15" t="s">
        <v>3931</v>
      </c>
      <c r="AZ253" s="8">
        <f t="shared" si="166"/>
        <v>3.5900000000000001E-2</v>
      </c>
      <c r="BA253" s="15" t="s">
        <v>3931</v>
      </c>
      <c r="BB253">
        <v>3.59</v>
      </c>
      <c r="BD253" s="8">
        <f t="shared" si="160"/>
        <v>1.5200000000000005E-2</v>
      </c>
      <c r="BE253" s="15" t="s">
        <v>3931</v>
      </c>
    </row>
    <row r="254" spans="1:57" ht="18">
      <c r="A254" s="67" t="s">
        <v>336</v>
      </c>
      <c r="B254" s="68">
        <f t="shared" si="162"/>
        <v>45957</v>
      </c>
      <c r="C254" s="2">
        <v>3.72</v>
      </c>
      <c r="D254" s="8">
        <f t="shared" si="163"/>
        <v>3.7200000000000004E-2</v>
      </c>
      <c r="F254" s="2">
        <v>1.97</v>
      </c>
      <c r="G254" s="8">
        <f t="shared" si="164"/>
        <v>1.9699999999999999E-2</v>
      </c>
      <c r="I254" s="8">
        <f t="shared" si="165"/>
        <v>1.7500000000000005E-2</v>
      </c>
      <c r="K254" s="7">
        <v>46008</v>
      </c>
      <c r="L254" s="2">
        <v>3.95</v>
      </c>
      <c r="M254" s="5">
        <f t="shared" si="161"/>
        <v>3.95E-2</v>
      </c>
      <c r="N254" s="7">
        <v>46008</v>
      </c>
      <c r="P254" s="7">
        <v>46008</v>
      </c>
      <c r="Q254" s="2">
        <v>2.6</v>
      </c>
      <c r="R254" s="5">
        <f t="shared" si="158"/>
        <v>2.6000000000000002E-2</v>
      </c>
      <c r="S254" s="7">
        <v>46008</v>
      </c>
      <c r="T254" s="7"/>
      <c r="U254" s="7">
        <v>46008</v>
      </c>
      <c r="V254" s="8">
        <f t="shared" si="152"/>
        <v>1.3499999999999998E-2</v>
      </c>
      <c r="W254" s="7">
        <v>46008</v>
      </c>
      <c r="Y254" s="7">
        <v>46008</v>
      </c>
      <c r="Z254" s="2">
        <v>4.53</v>
      </c>
      <c r="AA254" s="36">
        <f t="shared" si="153"/>
        <v>4.53E-2</v>
      </c>
      <c r="AB254" s="7">
        <v>46008</v>
      </c>
      <c r="AC254" s="7"/>
      <c r="AD254" s="7">
        <v>46008</v>
      </c>
      <c r="AE254" s="2">
        <v>3.26</v>
      </c>
      <c r="AF254" s="5">
        <f t="shared" si="154"/>
        <v>3.2599999999999997E-2</v>
      </c>
      <c r="AG254" s="7">
        <v>46008</v>
      </c>
      <c r="AH254" s="7"/>
      <c r="AI254" s="7">
        <v>46008</v>
      </c>
      <c r="AJ254" s="8">
        <f t="shared" si="159"/>
        <v>1.2700000000000003E-2</v>
      </c>
      <c r="AK254" s="7">
        <v>46008</v>
      </c>
      <c r="AN254">
        <v>5.28</v>
      </c>
      <c r="AO254" s="8">
        <f t="shared" si="155"/>
        <v>5.28E-2</v>
      </c>
      <c r="AP254" s="17" t="s">
        <v>3932</v>
      </c>
      <c r="AR254">
        <v>0.8</v>
      </c>
      <c r="AS254" s="8">
        <f t="shared" si="156"/>
        <v>8.0000000000000002E-3</v>
      </c>
      <c r="AT254" s="15" t="s">
        <v>3932</v>
      </c>
      <c r="AU254" s="15"/>
      <c r="AV254" s="8">
        <f t="shared" si="157"/>
        <v>4.48E-2</v>
      </c>
      <c r="AW254" s="15" t="s">
        <v>3932</v>
      </c>
      <c r="AY254" s="15" t="s">
        <v>3932</v>
      </c>
      <c r="AZ254" s="8">
        <f t="shared" si="166"/>
        <v>3.7100000000000001E-2</v>
      </c>
      <c r="BA254" s="15" t="s">
        <v>3932</v>
      </c>
      <c r="BB254">
        <v>3.71</v>
      </c>
      <c r="BD254" s="8">
        <f t="shared" si="160"/>
        <v>1.5699999999999999E-2</v>
      </c>
      <c r="BE254" s="15" t="s">
        <v>3932</v>
      </c>
    </row>
    <row r="255" spans="1:57" ht="18">
      <c r="A255" s="67" t="s">
        <v>338</v>
      </c>
      <c r="B255" s="68">
        <f t="shared" si="162"/>
        <v>45956</v>
      </c>
      <c r="C255" s="2">
        <v>4.3</v>
      </c>
      <c r="D255" s="8">
        <f t="shared" si="163"/>
        <v>4.2999999999999997E-2</v>
      </c>
      <c r="F255" s="2">
        <v>2.2999999999999998</v>
      </c>
      <c r="G255" s="8">
        <f t="shared" si="164"/>
        <v>2.3E-2</v>
      </c>
      <c r="I255" s="8">
        <f t="shared" si="165"/>
        <v>1.9999999999999997E-2</v>
      </c>
      <c r="K255" s="7">
        <v>46009</v>
      </c>
      <c r="L255" s="2">
        <v>4.62</v>
      </c>
      <c r="M255" s="5">
        <f t="shared" si="161"/>
        <v>4.6199999999999998E-2</v>
      </c>
      <c r="N255" s="7">
        <v>46009</v>
      </c>
      <c r="P255" s="7">
        <v>46009</v>
      </c>
      <c r="Q255" s="2">
        <v>2.83</v>
      </c>
      <c r="R255" s="5">
        <f t="shared" si="158"/>
        <v>2.8300000000000002E-2</v>
      </c>
      <c r="S255" s="7">
        <v>46009</v>
      </c>
      <c r="T255" s="7"/>
      <c r="U255" s="7">
        <v>46009</v>
      </c>
      <c r="V255" s="8">
        <f t="shared" si="152"/>
        <v>1.7899999999999996E-2</v>
      </c>
      <c r="W255" s="7">
        <v>46009</v>
      </c>
      <c r="Y255" s="7">
        <v>46009</v>
      </c>
      <c r="Z255" s="2">
        <v>5.37</v>
      </c>
      <c r="AA255" s="36">
        <f t="shared" si="153"/>
        <v>5.3699999999999998E-2</v>
      </c>
      <c r="AB255" s="7">
        <v>46009</v>
      </c>
      <c r="AC255" s="7"/>
      <c r="AD255" s="7">
        <v>46009</v>
      </c>
      <c r="AE255" s="2">
        <v>3.86</v>
      </c>
      <c r="AF255" s="5">
        <f t="shared" si="154"/>
        <v>3.8599999999999995E-2</v>
      </c>
      <c r="AG255" s="7">
        <v>46009</v>
      </c>
      <c r="AH255" s="7"/>
      <c r="AI255" s="7">
        <v>46009</v>
      </c>
      <c r="AJ255" s="8">
        <f t="shared" si="159"/>
        <v>1.5100000000000002E-2</v>
      </c>
      <c r="AK255" s="7">
        <v>46009</v>
      </c>
      <c r="AN255">
        <v>5.25</v>
      </c>
      <c r="AO255" s="8">
        <f t="shared" si="155"/>
        <v>5.2499999999999998E-2</v>
      </c>
      <c r="AP255" s="17" t="s">
        <v>3933</v>
      </c>
      <c r="AR255">
        <v>0.83</v>
      </c>
      <c r="AS255" s="8">
        <f t="shared" si="156"/>
        <v>8.3000000000000001E-3</v>
      </c>
      <c r="AT255" s="15" t="s">
        <v>3933</v>
      </c>
      <c r="AU255" s="15"/>
      <c r="AV255" s="8">
        <f t="shared" si="157"/>
        <v>4.4199999999999996E-2</v>
      </c>
      <c r="AW255" s="15" t="s">
        <v>3933</v>
      </c>
      <c r="AY255" s="15" t="s">
        <v>3933</v>
      </c>
      <c r="AZ255" s="8">
        <f t="shared" si="166"/>
        <v>3.7200000000000004E-2</v>
      </c>
      <c r="BA255" s="15" t="s">
        <v>3933</v>
      </c>
      <c r="BB255">
        <v>3.72</v>
      </c>
      <c r="BD255" s="8">
        <f t="shared" si="160"/>
        <v>1.5299999999999994E-2</v>
      </c>
      <c r="BE255" s="15" t="s">
        <v>3933</v>
      </c>
    </row>
    <row r="256" spans="1:57" ht="18">
      <c r="A256" s="67" t="s">
        <v>340</v>
      </c>
      <c r="B256" s="68">
        <f t="shared" si="162"/>
        <v>45955</v>
      </c>
      <c r="C256" s="2">
        <v>3.76</v>
      </c>
      <c r="D256" s="8">
        <f t="shared" si="163"/>
        <v>3.7599999999999995E-2</v>
      </c>
      <c r="F256" s="2">
        <v>2.0099999999999998</v>
      </c>
      <c r="G256" s="8">
        <f t="shared" si="164"/>
        <v>2.0099999999999996E-2</v>
      </c>
      <c r="I256" s="8">
        <f t="shared" si="165"/>
        <v>1.7499999999999998E-2</v>
      </c>
      <c r="K256" s="7">
        <v>46010</v>
      </c>
      <c r="L256" s="2">
        <v>3.88</v>
      </c>
      <c r="M256" s="5">
        <f t="shared" si="161"/>
        <v>3.8800000000000001E-2</v>
      </c>
      <c r="N256" s="7">
        <v>46010</v>
      </c>
      <c r="P256" s="7">
        <v>46010</v>
      </c>
      <c r="Q256" s="2">
        <v>2.2999999999999998</v>
      </c>
      <c r="R256" s="5">
        <f t="shared" si="158"/>
        <v>2.3E-2</v>
      </c>
      <c r="S256" s="7">
        <v>46010</v>
      </c>
      <c r="T256" s="7"/>
      <c r="U256" s="7">
        <v>46010</v>
      </c>
      <c r="V256" s="8">
        <f t="shared" si="152"/>
        <v>1.5800000000000002E-2</v>
      </c>
      <c r="W256" s="7">
        <v>46010</v>
      </c>
      <c r="Y256" s="7">
        <v>46010</v>
      </c>
      <c r="Z256" s="2">
        <v>4.75</v>
      </c>
      <c r="AA256" s="36">
        <f t="shared" si="153"/>
        <v>4.7500000000000001E-2</v>
      </c>
      <c r="AB256" s="7">
        <v>46010</v>
      </c>
      <c r="AC256" s="7"/>
      <c r="AD256" s="7">
        <v>46010</v>
      </c>
      <c r="AE256" s="2">
        <v>3.39</v>
      </c>
      <c r="AF256" s="5">
        <f t="shared" si="154"/>
        <v>3.39E-2</v>
      </c>
      <c r="AG256" s="7">
        <v>46010</v>
      </c>
      <c r="AH256" s="7"/>
      <c r="AI256" s="7">
        <v>46010</v>
      </c>
      <c r="AJ256" s="8">
        <f t="shared" si="159"/>
        <v>1.3600000000000001E-2</v>
      </c>
      <c r="AK256" s="7">
        <v>46010</v>
      </c>
      <c r="AN256">
        <v>5.24</v>
      </c>
      <c r="AO256" s="8">
        <f t="shared" si="155"/>
        <v>5.2400000000000002E-2</v>
      </c>
      <c r="AP256" s="17" t="s">
        <v>3934</v>
      </c>
      <c r="AR256">
        <v>0.84</v>
      </c>
      <c r="AS256" s="8">
        <f t="shared" si="156"/>
        <v>8.3999999999999995E-3</v>
      </c>
      <c r="AT256" s="15" t="s">
        <v>3934</v>
      </c>
      <c r="AU256" s="15"/>
      <c r="AV256" s="8">
        <f t="shared" si="157"/>
        <v>4.4000000000000004E-2</v>
      </c>
      <c r="AW256" s="15" t="s">
        <v>3934</v>
      </c>
      <c r="AY256" s="15" t="s">
        <v>3934</v>
      </c>
      <c r="AZ256" s="8">
        <f t="shared" si="166"/>
        <v>3.7200000000000004E-2</v>
      </c>
      <c r="BA256" s="15" t="s">
        <v>3934</v>
      </c>
      <c r="BB256">
        <v>3.72</v>
      </c>
      <c r="BD256" s="8">
        <f t="shared" si="160"/>
        <v>1.5199999999999998E-2</v>
      </c>
      <c r="BE256" s="15" t="s">
        <v>3934</v>
      </c>
    </row>
    <row r="257" spans="1:57" ht="18">
      <c r="A257" s="67" t="s">
        <v>342</v>
      </c>
      <c r="B257" s="68">
        <f t="shared" si="162"/>
        <v>45954</v>
      </c>
      <c r="C257" s="2">
        <v>4.3</v>
      </c>
      <c r="D257" s="8">
        <f t="shared" si="163"/>
        <v>4.2999999999999997E-2</v>
      </c>
      <c r="F257" s="2">
        <v>2.31</v>
      </c>
      <c r="G257" s="8">
        <f t="shared" si="164"/>
        <v>2.3099999999999999E-2</v>
      </c>
      <c r="I257" s="8">
        <f t="shared" si="165"/>
        <v>1.9899999999999998E-2</v>
      </c>
      <c r="K257" s="7">
        <v>46011</v>
      </c>
      <c r="L257" s="2">
        <v>3.9</v>
      </c>
      <c r="M257" s="5">
        <f t="shared" si="161"/>
        <v>3.9E-2</v>
      </c>
      <c r="N257" s="7">
        <v>46011</v>
      </c>
      <c r="P257" s="7">
        <v>46011</v>
      </c>
      <c r="Q257" s="2">
        <v>2.33</v>
      </c>
      <c r="R257" s="5">
        <f t="shared" si="158"/>
        <v>2.3300000000000001E-2</v>
      </c>
      <c r="S257" s="7">
        <v>46011</v>
      </c>
      <c r="T257" s="7"/>
      <c r="U257" s="7">
        <v>46011</v>
      </c>
      <c r="V257" s="8">
        <f t="shared" si="152"/>
        <v>1.5699999999999999E-2</v>
      </c>
      <c r="W257" s="7">
        <v>46011</v>
      </c>
      <c r="Y257" s="7">
        <v>46011</v>
      </c>
      <c r="Z257" s="2">
        <v>4.3899999999999997</v>
      </c>
      <c r="AA257" s="36">
        <f t="shared" si="153"/>
        <v>4.3899999999999995E-2</v>
      </c>
      <c r="AB257" s="7">
        <v>46011</v>
      </c>
      <c r="AC257" s="7"/>
      <c r="AD257" s="7">
        <v>46011</v>
      </c>
      <c r="AE257" s="2">
        <v>3.09</v>
      </c>
      <c r="AF257" s="5">
        <f t="shared" si="154"/>
        <v>3.0899999999999997E-2</v>
      </c>
      <c r="AG257" s="7">
        <v>46011</v>
      </c>
      <c r="AH257" s="7"/>
      <c r="AI257" s="7">
        <v>46011</v>
      </c>
      <c r="AJ257" s="8">
        <f t="shared" si="159"/>
        <v>1.2999999999999998E-2</v>
      </c>
      <c r="AK257" s="7">
        <v>46011</v>
      </c>
      <c r="AN257">
        <v>5.19</v>
      </c>
      <c r="AO257" s="8">
        <f t="shared" si="155"/>
        <v>5.1900000000000002E-2</v>
      </c>
      <c r="AP257" s="17" t="s">
        <v>3935</v>
      </c>
      <c r="AR257">
        <v>0.89</v>
      </c>
      <c r="AS257" s="8">
        <f t="shared" si="156"/>
        <v>8.8999999999999999E-3</v>
      </c>
      <c r="AT257" s="15" t="s">
        <v>3935</v>
      </c>
      <c r="AU257" s="15"/>
      <c r="AV257" s="8">
        <f t="shared" si="157"/>
        <v>4.3000000000000003E-2</v>
      </c>
      <c r="AW257" s="15" t="s">
        <v>3935</v>
      </c>
      <c r="AY257" s="15" t="s">
        <v>3935</v>
      </c>
      <c r="AZ257" s="8">
        <f t="shared" si="166"/>
        <v>3.7000000000000005E-2</v>
      </c>
      <c r="BA257" s="15" t="s">
        <v>3935</v>
      </c>
      <c r="BB257">
        <v>3.7</v>
      </c>
      <c r="BD257" s="8">
        <f t="shared" si="160"/>
        <v>1.4899999999999997E-2</v>
      </c>
      <c r="BE257" s="15" t="s">
        <v>3935</v>
      </c>
    </row>
    <row r="258" spans="1:57" ht="18">
      <c r="A258" s="67" t="s">
        <v>344</v>
      </c>
      <c r="B258" s="68">
        <f t="shared" si="162"/>
        <v>45953</v>
      </c>
      <c r="C258" s="2">
        <v>4</v>
      </c>
      <c r="D258" s="8">
        <f t="shared" si="163"/>
        <v>0.04</v>
      </c>
      <c r="F258" s="2">
        <v>2.15</v>
      </c>
      <c r="G258" s="8">
        <f t="shared" si="164"/>
        <v>2.1499999999999998E-2</v>
      </c>
      <c r="I258" s="8">
        <f t="shared" si="165"/>
        <v>1.8500000000000003E-2</v>
      </c>
      <c r="K258" s="7">
        <v>46012</v>
      </c>
      <c r="L258" s="2">
        <v>4.24</v>
      </c>
      <c r="M258" s="5">
        <f t="shared" si="161"/>
        <v>4.24E-2</v>
      </c>
      <c r="N258" s="7">
        <v>46012</v>
      </c>
      <c r="P258" s="7">
        <v>46012</v>
      </c>
      <c r="Q258" s="2">
        <v>2.57</v>
      </c>
      <c r="R258" s="5">
        <f t="shared" si="158"/>
        <v>2.5699999999999997E-2</v>
      </c>
      <c r="S258" s="7">
        <v>46012</v>
      </c>
      <c r="T258" s="7"/>
      <c r="U258" s="7">
        <v>46012</v>
      </c>
      <c r="V258" s="8">
        <f t="shared" si="152"/>
        <v>1.6700000000000003E-2</v>
      </c>
      <c r="W258" s="7">
        <v>46012</v>
      </c>
      <c r="Y258" s="7">
        <v>46012</v>
      </c>
      <c r="Z258" s="2">
        <v>4.84</v>
      </c>
      <c r="AA258" s="36">
        <f t="shared" si="153"/>
        <v>4.8399999999999999E-2</v>
      </c>
      <c r="AB258" s="7">
        <v>46012</v>
      </c>
      <c r="AC258" s="7"/>
      <c r="AD258" s="7">
        <v>46012</v>
      </c>
      <c r="AE258" s="2">
        <v>3.32</v>
      </c>
      <c r="AF258" s="5">
        <f t="shared" si="154"/>
        <v>3.32E-2</v>
      </c>
      <c r="AG258" s="7">
        <v>46012</v>
      </c>
      <c r="AH258" s="7"/>
      <c r="AI258" s="7">
        <v>46012</v>
      </c>
      <c r="AJ258" s="8">
        <f t="shared" si="159"/>
        <v>1.5199999999999998E-2</v>
      </c>
      <c r="AK258" s="7">
        <v>46012</v>
      </c>
      <c r="AN258">
        <v>5.16</v>
      </c>
      <c r="AO258" s="8">
        <f t="shared" si="155"/>
        <v>5.16E-2</v>
      </c>
      <c r="AP258" s="17" t="s">
        <v>3936</v>
      </c>
      <c r="AR258">
        <v>0.9</v>
      </c>
      <c r="AS258" s="8">
        <f t="shared" si="156"/>
        <v>9.0000000000000011E-3</v>
      </c>
      <c r="AT258" s="15" t="s">
        <v>3936</v>
      </c>
      <c r="AU258" s="15"/>
      <c r="AV258" s="8">
        <f t="shared" si="157"/>
        <v>4.2599999999999999E-2</v>
      </c>
      <c r="AW258" s="15" t="s">
        <v>3936</v>
      </c>
      <c r="AY258" s="15" t="s">
        <v>3936</v>
      </c>
      <c r="AZ258" s="8">
        <f t="shared" si="166"/>
        <v>3.6400000000000002E-2</v>
      </c>
      <c r="BA258" s="15" t="s">
        <v>3936</v>
      </c>
      <c r="BB258">
        <v>3.64</v>
      </c>
      <c r="BD258" s="8">
        <f t="shared" si="160"/>
        <v>1.5199999999999998E-2</v>
      </c>
      <c r="BE258" s="15" t="s">
        <v>3936</v>
      </c>
    </row>
    <row r="259" spans="1:57" ht="18">
      <c r="A259" s="67" t="s">
        <v>346</v>
      </c>
      <c r="B259" s="68">
        <f t="shared" si="162"/>
        <v>45952</v>
      </c>
      <c r="C259" s="2">
        <v>4.26</v>
      </c>
      <c r="D259" s="8">
        <f t="shared" si="163"/>
        <v>4.2599999999999999E-2</v>
      </c>
      <c r="F259" s="2">
        <v>2.31</v>
      </c>
      <c r="G259" s="8">
        <f t="shared" si="164"/>
        <v>2.3099999999999999E-2</v>
      </c>
      <c r="I259" s="8">
        <f t="shared" si="165"/>
        <v>1.95E-2</v>
      </c>
      <c r="K259" s="7">
        <v>46013</v>
      </c>
      <c r="L259" s="2">
        <v>4.29</v>
      </c>
      <c r="M259" s="5">
        <f t="shared" si="161"/>
        <v>4.2900000000000001E-2</v>
      </c>
      <c r="N259" s="7">
        <v>46013</v>
      </c>
      <c r="P259" s="7">
        <v>46013</v>
      </c>
      <c r="Q259" s="2">
        <v>2.6</v>
      </c>
      <c r="R259" s="5">
        <f t="shared" si="158"/>
        <v>2.6000000000000002E-2</v>
      </c>
      <c r="S259" s="7">
        <v>46013</v>
      </c>
      <c r="T259" s="7"/>
      <c r="U259" s="7">
        <v>46013</v>
      </c>
      <c r="V259" s="8">
        <f t="shared" si="152"/>
        <v>1.6899999999999998E-2</v>
      </c>
      <c r="W259" s="7">
        <v>46013</v>
      </c>
      <c r="Y259" s="7">
        <v>46013</v>
      </c>
      <c r="Z259" s="2">
        <v>4.78</v>
      </c>
      <c r="AA259" s="36">
        <f t="shared" si="153"/>
        <v>4.7800000000000002E-2</v>
      </c>
      <c r="AB259" s="7">
        <v>46013</v>
      </c>
      <c r="AC259" s="7"/>
      <c r="AD259" s="7">
        <v>46013</v>
      </c>
      <c r="AE259" s="2">
        <v>3.21</v>
      </c>
      <c r="AF259" s="5">
        <f t="shared" si="154"/>
        <v>3.2099999999999997E-2</v>
      </c>
      <c r="AG259" s="7">
        <v>46013</v>
      </c>
      <c r="AH259" s="7"/>
      <c r="AI259" s="7">
        <v>46013</v>
      </c>
      <c r="AJ259" s="8">
        <f t="shared" si="159"/>
        <v>1.5700000000000006E-2</v>
      </c>
      <c r="AK259" s="7">
        <v>46013</v>
      </c>
      <c r="AN259">
        <v>5.2</v>
      </c>
      <c r="AO259" s="8">
        <f t="shared" si="155"/>
        <v>5.2000000000000005E-2</v>
      </c>
      <c r="AP259" s="17" t="s">
        <v>3937</v>
      </c>
      <c r="AR259">
        <v>0.91</v>
      </c>
      <c r="AS259" s="8">
        <f t="shared" si="156"/>
        <v>9.1000000000000004E-3</v>
      </c>
      <c r="AT259" s="15" t="s">
        <v>3937</v>
      </c>
      <c r="AU259" s="15"/>
      <c r="AV259" s="8">
        <f t="shared" si="157"/>
        <v>4.2900000000000008E-2</v>
      </c>
      <c r="AW259" s="15" t="s">
        <v>3937</v>
      </c>
      <c r="AY259" s="15" t="s">
        <v>3937</v>
      </c>
      <c r="AZ259" s="8">
        <f t="shared" si="166"/>
        <v>3.6799999999999999E-2</v>
      </c>
      <c r="BA259" s="15" t="s">
        <v>3937</v>
      </c>
      <c r="BB259">
        <v>3.68</v>
      </c>
      <c r="BD259" s="8">
        <f t="shared" si="160"/>
        <v>1.5200000000000005E-2</v>
      </c>
      <c r="BE259" s="15" t="s">
        <v>3937</v>
      </c>
    </row>
    <row r="260" spans="1:57" ht="18">
      <c r="A260" s="67" t="s">
        <v>348</v>
      </c>
      <c r="B260" s="68">
        <f t="shared" si="162"/>
        <v>45951</v>
      </c>
      <c r="C260" s="2">
        <v>3.72</v>
      </c>
      <c r="D260" s="8">
        <f t="shared" si="163"/>
        <v>3.7200000000000004E-2</v>
      </c>
      <c r="F260" s="2">
        <v>2.04</v>
      </c>
      <c r="G260" s="8">
        <f t="shared" si="164"/>
        <v>2.0400000000000001E-2</v>
      </c>
      <c r="I260" s="8">
        <f t="shared" si="165"/>
        <v>1.6800000000000002E-2</v>
      </c>
      <c r="K260" s="7">
        <v>46014</v>
      </c>
      <c r="L260" s="2">
        <v>4.05</v>
      </c>
      <c r="M260" s="5">
        <f t="shared" si="161"/>
        <v>4.0500000000000001E-2</v>
      </c>
      <c r="N260" s="7">
        <v>46014</v>
      </c>
      <c r="P260" s="7">
        <v>46014</v>
      </c>
      <c r="Q260" s="2">
        <v>2.4500000000000002</v>
      </c>
      <c r="R260" s="5">
        <f t="shared" si="158"/>
        <v>2.4500000000000001E-2</v>
      </c>
      <c r="S260" s="7">
        <v>46014</v>
      </c>
      <c r="T260" s="7"/>
      <c r="U260" s="7">
        <v>46014</v>
      </c>
      <c r="V260" s="8">
        <f t="shared" si="152"/>
        <v>1.6E-2</v>
      </c>
      <c r="W260" s="7">
        <v>46014</v>
      </c>
      <c r="Y260" s="7">
        <v>46014</v>
      </c>
      <c r="Z260" s="2">
        <v>4.53</v>
      </c>
      <c r="AA260" s="36">
        <f t="shared" si="153"/>
        <v>4.53E-2</v>
      </c>
      <c r="AB260" s="7">
        <v>46014</v>
      </c>
      <c r="AC260" s="7"/>
      <c r="AD260" s="7">
        <v>46014</v>
      </c>
      <c r="AE260" s="2">
        <v>3.04</v>
      </c>
      <c r="AF260" s="5">
        <f t="shared" si="154"/>
        <v>3.04E-2</v>
      </c>
      <c r="AG260" s="7">
        <v>46014</v>
      </c>
      <c r="AH260" s="7"/>
      <c r="AI260" s="7">
        <v>46014</v>
      </c>
      <c r="AJ260" s="8">
        <f t="shared" si="159"/>
        <v>1.49E-2</v>
      </c>
      <c r="AK260" s="7">
        <v>46014</v>
      </c>
      <c r="AN260">
        <v>5.2</v>
      </c>
      <c r="AO260" s="8">
        <f t="shared" si="155"/>
        <v>5.2000000000000005E-2</v>
      </c>
      <c r="AP260" s="17" t="s">
        <v>3938</v>
      </c>
      <c r="AR260">
        <v>0.91</v>
      </c>
      <c r="AS260" s="8">
        <f t="shared" si="156"/>
        <v>9.1000000000000004E-3</v>
      </c>
      <c r="AT260" s="15" t="s">
        <v>3938</v>
      </c>
      <c r="AU260" s="15"/>
      <c r="AV260" s="8">
        <f t="shared" si="157"/>
        <v>4.2900000000000008E-2</v>
      </c>
      <c r="AW260" s="15" t="s">
        <v>3938</v>
      </c>
      <c r="AY260" s="15" t="s">
        <v>3938</v>
      </c>
      <c r="AZ260" s="8">
        <f t="shared" si="166"/>
        <v>3.6699999999999997E-2</v>
      </c>
      <c r="BA260" s="15" t="s">
        <v>3938</v>
      </c>
      <c r="BB260">
        <v>3.67</v>
      </c>
      <c r="BD260" s="8">
        <f t="shared" si="160"/>
        <v>1.5300000000000008E-2</v>
      </c>
      <c r="BE260" s="15" t="s">
        <v>3938</v>
      </c>
    </row>
    <row r="261" spans="1:57" ht="18">
      <c r="A261" s="67" t="s">
        <v>350</v>
      </c>
      <c r="B261" s="68">
        <f t="shared" si="162"/>
        <v>45950</v>
      </c>
      <c r="C261" s="2">
        <v>4.6900000000000004</v>
      </c>
      <c r="D261" s="8">
        <f t="shared" si="163"/>
        <v>4.6900000000000004E-2</v>
      </c>
      <c r="F261" s="2">
        <v>2.69</v>
      </c>
      <c r="G261" s="8">
        <f t="shared" si="164"/>
        <v>2.69E-2</v>
      </c>
      <c r="I261" s="8">
        <f t="shared" si="165"/>
        <v>2.0000000000000004E-2</v>
      </c>
      <c r="K261" s="7">
        <v>46015</v>
      </c>
      <c r="L261" s="2">
        <v>4.04</v>
      </c>
      <c r="M261" s="5">
        <f t="shared" si="161"/>
        <v>4.0399999999999998E-2</v>
      </c>
      <c r="N261" s="7">
        <v>46015</v>
      </c>
      <c r="P261" s="7">
        <v>46015</v>
      </c>
      <c r="Q261" s="2">
        <v>2.4700000000000002</v>
      </c>
      <c r="R261" s="5">
        <f t="shared" si="158"/>
        <v>2.4700000000000003E-2</v>
      </c>
      <c r="S261" s="7">
        <v>46015</v>
      </c>
      <c r="T261" s="7"/>
      <c r="U261" s="7">
        <v>46015</v>
      </c>
      <c r="V261" s="8">
        <f t="shared" ref="V261:V300" si="167">M261-R261</f>
        <v>1.5699999999999995E-2</v>
      </c>
      <c r="W261" s="7">
        <v>46015</v>
      </c>
      <c r="Y261" s="7">
        <v>46015</v>
      </c>
      <c r="Z261" s="2">
        <v>4.4800000000000004</v>
      </c>
      <c r="AA261" s="36">
        <f t="shared" ref="AA261:AA300" si="168">Z261/100</f>
        <v>4.4800000000000006E-2</v>
      </c>
      <c r="AB261" s="7">
        <v>46015</v>
      </c>
      <c r="AC261" s="7"/>
      <c r="AD261" s="7">
        <v>46015</v>
      </c>
      <c r="AE261" s="2">
        <v>3.03</v>
      </c>
      <c r="AF261" s="5">
        <f t="shared" ref="AF261:AF300" si="169">AE261/100</f>
        <v>3.0299999999999997E-2</v>
      </c>
      <c r="AG261" s="7">
        <v>46015</v>
      </c>
      <c r="AH261" s="7"/>
      <c r="AI261" s="7">
        <v>46015</v>
      </c>
      <c r="AJ261" s="8">
        <f t="shared" si="159"/>
        <v>1.4500000000000009E-2</v>
      </c>
      <c r="AK261" s="7">
        <v>46015</v>
      </c>
      <c r="AN261">
        <v>5.12</v>
      </c>
      <c r="AO261" s="8">
        <f t="shared" ref="AO261:AO282" si="170">AN261/100</f>
        <v>5.1200000000000002E-2</v>
      </c>
      <c r="AP261" s="17" t="s">
        <v>3939</v>
      </c>
      <c r="AR261">
        <v>0.91</v>
      </c>
      <c r="AS261" s="8">
        <f t="shared" ref="AS261:AS282" si="171">AR261/100</f>
        <v>9.1000000000000004E-3</v>
      </c>
      <c r="AT261" s="15" t="s">
        <v>3939</v>
      </c>
      <c r="AU261" s="15"/>
      <c r="AV261" s="8">
        <f t="shared" ref="AV261:AV282" si="172">AO261-AS261</f>
        <v>4.2099999999999999E-2</v>
      </c>
      <c r="AW261" s="15" t="s">
        <v>3939</v>
      </c>
      <c r="AY261" s="15" t="s">
        <v>3939</v>
      </c>
      <c r="AZ261" s="8">
        <f t="shared" si="166"/>
        <v>3.6499999999999998E-2</v>
      </c>
      <c r="BA261" s="15" t="s">
        <v>3939</v>
      </c>
      <c r="BB261">
        <v>3.65</v>
      </c>
      <c r="BD261" s="8">
        <f t="shared" si="160"/>
        <v>1.4700000000000005E-2</v>
      </c>
      <c r="BE261" s="15" t="s">
        <v>3939</v>
      </c>
    </row>
    <row r="262" spans="1:57" ht="18">
      <c r="A262" s="67" t="s">
        <v>352</v>
      </c>
      <c r="B262" s="68">
        <f t="shared" si="162"/>
        <v>45949</v>
      </c>
      <c r="C262" s="2">
        <v>4.55</v>
      </c>
      <c r="D262" s="8">
        <f t="shared" si="163"/>
        <v>4.5499999999999999E-2</v>
      </c>
      <c r="F262" s="2">
        <v>2.69</v>
      </c>
      <c r="G262" s="8">
        <f t="shared" si="164"/>
        <v>2.69E-2</v>
      </c>
      <c r="I262" s="8">
        <f t="shared" si="165"/>
        <v>1.8599999999999998E-2</v>
      </c>
      <c r="K262" s="7">
        <v>46016</v>
      </c>
      <c r="L262" s="2">
        <v>4.1100000000000003</v>
      </c>
      <c r="M262" s="5">
        <f t="shared" si="161"/>
        <v>4.1100000000000005E-2</v>
      </c>
      <c r="N262" s="7">
        <v>46016</v>
      </c>
      <c r="P262" s="7">
        <v>46016</v>
      </c>
      <c r="Q262" s="2">
        <v>2.5099999999999998</v>
      </c>
      <c r="R262" s="5">
        <f t="shared" ref="R262:R300" si="173">Q262/100</f>
        <v>2.5099999999999997E-2</v>
      </c>
      <c r="S262" s="7">
        <v>46016</v>
      </c>
      <c r="T262" s="7"/>
      <c r="U262" s="7">
        <v>46016</v>
      </c>
      <c r="V262" s="8">
        <f t="shared" si="167"/>
        <v>1.6000000000000007E-2</v>
      </c>
      <c r="W262" s="7">
        <v>46016</v>
      </c>
      <c r="Y262" s="7">
        <v>46016</v>
      </c>
      <c r="Z262" s="2">
        <v>4.55</v>
      </c>
      <c r="AA262" s="36">
        <f t="shared" si="168"/>
        <v>4.5499999999999999E-2</v>
      </c>
      <c r="AB262" s="7">
        <v>46016</v>
      </c>
      <c r="AC262" s="7"/>
      <c r="AD262" s="7">
        <v>46016</v>
      </c>
      <c r="AE262" s="2">
        <v>3.08</v>
      </c>
      <c r="AF262" s="5">
        <f t="shared" si="169"/>
        <v>3.0800000000000001E-2</v>
      </c>
      <c r="AG262" s="7">
        <v>46016</v>
      </c>
      <c r="AH262" s="7"/>
      <c r="AI262" s="7">
        <v>46016</v>
      </c>
      <c r="AJ262" s="8">
        <f t="shared" ref="AJ262:AJ300" si="174">AA262-AF262</f>
        <v>1.4699999999999998E-2</v>
      </c>
      <c r="AK262" s="7">
        <v>46016</v>
      </c>
      <c r="AN262">
        <v>5.08</v>
      </c>
      <c r="AO262" s="8">
        <f t="shared" si="170"/>
        <v>5.0799999999999998E-2</v>
      </c>
      <c r="AP262" s="17" t="s">
        <v>3940</v>
      </c>
      <c r="AR262">
        <v>0.87</v>
      </c>
      <c r="AS262" s="8">
        <f t="shared" si="171"/>
        <v>8.6999999999999994E-3</v>
      </c>
      <c r="AT262" s="15" t="s">
        <v>3940</v>
      </c>
      <c r="AU262" s="15"/>
      <c r="AV262" s="8">
        <f t="shared" si="172"/>
        <v>4.2099999999999999E-2</v>
      </c>
      <c r="AW262" s="15" t="s">
        <v>3940</v>
      </c>
      <c r="AY262" s="15" t="s">
        <v>3940</v>
      </c>
      <c r="AZ262" s="8">
        <f t="shared" si="166"/>
        <v>3.5400000000000001E-2</v>
      </c>
      <c r="BA262" s="15" t="s">
        <v>3940</v>
      </c>
      <c r="BB262">
        <v>3.54</v>
      </c>
      <c r="BD262" s="8">
        <f t="shared" ref="BD262:BD281" si="175">AO262-AZ262</f>
        <v>1.5399999999999997E-2</v>
      </c>
      <c r="BE262" s="15" t="s">
        <v>3940</v>
      </c>
    </row>
    <row r="263" spans="1:57" ht="18">
      <c r="A263" s="67" t="s">
        <v>354</v>
      </c>
      <c r="B263" s="68">
        <f t="shared" si="162"/>
        <v>45948</v>
      </c>
      <c r="C263" s="2">
        <v>4.6900000000000004</v>
      </c>
      <c r="D263" s="8">
        <f t="shared" si="163"/>
        <v>4.6900000000000004E-2</v>
      </c>
      <c r="F263" s="2">
        <v>2.79</v>
      </c>
      <c r="G263" s="8">
        <f t="shared" si="164"/>
        <v>2.7900000000000001E-2</v>
      </c>
      <c r="I263" s="8">
        <f t="shared" si="165"/>
        <v>1.9000000000000003E-2</v>
      </c>
      <c r="K263" s="7">
        <v>46017</v>
      </c>
      <c r="L263" s="2">
        <v>4.32</v>
      </c>
      <c r="M263" s="5">
        <f t="shared" ref="M263:M300" si="176">L263/100</f>
        <v>4.3200000000000002E-2</v>
      </c>
      <c r="N263" s="7">
        <v>46017</v>
      </c>
      <c r="P263" s="7">
        <v>46017</v>
      </c>
      <c r="Q263" s="2">
        <v>2.61</v>
      </c>
      <c r="R263" s="5">
        <f t="shared" si="173"/>
        <v>2.6099999999999998E-2</v>
      </c>
      <c r="S263" s="7">
        <v>46017</v>
      </c>
      <c r="T263" s="7"/>
      <c r="U263" s="7">
        <v>46017</v>
      </c>
      <c r="V263" s="8">
        <f t="shared" si="167"/>
        <v>1.7100000000000004E-2</v>
      </c>
      <c r="W263" s="7">
        <v>46017</v>
      </c>
      <c r="Y263" s="7">
        <v>46017</v>
      </c>
      <c r="Z263" s="2">
        <v>4.8600000000000003</v>
      </c>
      <c r="AA263" s="36">
        <f t="shared" si="168"/>
        <v>4.8600000000000004E-2</v>
      </c>
      <c r="AB263" s="7">
        <v>46017</v>
      </c>
      <c r="AC263" s="7"/>
      <c r="AD263" s="7">
        <v>46017</v>
      </c>
      <c r="AE263" s="2">
        <v>3.29</v>
      </c>
      <c r="AF263" s="5">
        <f t="shared" si="169"/>
        <v>3.2899999999999999E-2</v>
      </c>
      <c r="AG263" s="7">
        <v>46017</v>
      </c>
      <c r="AH263" s="7"/>
      <c r="AI263" s="7">
        <v>46017</v>
      </c>
      <c r="AJ263" s="8">
        <f t="shared" si="174"/>
        <v>1.5700000000000006E-2</v>
      </c>
      <c r="AK263" s="7">
        <v>46017</v>
      </c>
      <c r="AN263">
        <v>5.0599999999999996</v>
      </c>
      <c r="AO263" s="8">
        <f t="shared" si="170"/>
        <v>5.0599999999999999E-2</v>
      </c>
      <c r="AP263" s="17" t="s">
        <v>3941</v>
      </c>
      <c r="AR263">
        <v>0.87</v>
      </c>
      <c r="AS263" s="8">
        <f t="shared" si="171"/>
        <v>8.6999999999999994E-3</v>
      </c>
      <c r="AT263" s="15" t="s">
        <v>3941</v>
      </c>
      <c r="AU263" s="15"/>
      <c r="AV263" s="8">
        <f t="shared" si="172"/>
        <v>4.19E-2</v>
      </c>
      <c r="AW263" s="15" t="s">
        <v>3941</v>
      </c>
      <c r="AY263" s="15" t="s">
        <v>3941</v>
      </c>
      <c r="AZ263" s="8">
        <f t="shared" si="166"/>
        <v>3.4799999999999998E-2</v>
      </c>
      <c r="BA263" s="15" t="s">
        <v>3941</v>
      </c>
      <c r="BB263">
        <v>3.48</v>
      </c>
      <c r="BD263" s="8">
        <f t="shared" si="175"/>
        <v>1.5800000000000002E-2</v>
      </c>
      <c r="BE263" s="15" t="s">
        <v>3941</v>
      </c>
    </row>
    <row r="264" spans="1:57" ht="18">
      <c r="A264" s="67" t="s">
        <v>356</v>
      </c>
      <c r="B264" s="68">
        <f t="shared" si="162"/>
        <v>45947</v>
      </c>
      <c r="C264" s="2">
        <v>4.32</v>
      </c>
      <c r="D264" s="8">
        <f t="shared" si="163"/>
        <v>4.3200000000000002E-2</v>
      </c>
      <c r="F264" s="2">
        <v>2.58</v>
      </c>
      <c r="G264" s="8">
        <f t="shared" si="164"/>
        <v>2.58E-2</v>
      </c>
      <c r="I264" s="8">
        <f t="shared" si="165"/>
        <v>1.7400000000000002E-2</v>
      </c>
      <c r="K264" s="7">
        <v>46018</v>
      </c>
      <c r="L264" s="2">
        <v>4.01</v>
      </c>
      <c r="M264" s="5">
        <f t="shared" si="176"/>
        <v>4.0099999999999997E-2</v>
      </c>
      <c r="N264" s="7">
        <v>46018</v>
      </c>
      <c r="P264" s="7">
        <v>46018</v>
      </c>
      <c r="Q264" s="2">
        <v>2.4</v>
      </c>
      <c r="R264" s="5">
        <f t="shared" si="173"/>
        <v>2.4E-2</v>
      </c>
      <c r="S264" s="7">
        <v>46018</v>
      </c>
      <c r="T264" s="7"/>
      <c r="U264" s="7">
        <v>46018</v>
      </c>
      <c r="V264" s="8">
        <f t="shared" si="167"/>
        <v>1.6099999999999996E-2</v>
      </c>
      <c r="W264" s="7">
        <v>46018</v>
      </c>
      <c r="Y264" s="7">
        <v>46018</v>
      </c>
      <c r="Z264" s="2">
        <v>4.47</v>
      </c>
      <c r="AA264" s="36">
        <f t="shared" si="168"/>
        <v>4.4699999999999997E-2</v>
      </c>
      <c r="AB264" s="7">
        <v>46018</v>
      </c>
      <c r="AC264" s="7"/>
      <c r="AD264" s="7">
        <v>46018</v>
      </c>
      <c r="AE264" s="2">
        <v>3.07</v>
      </c>
      <c r="AF264" s="5">
        <f t="shared" si="169"/>
        <v>3.0699999999999998E-2</v>
      </c>
      <c r="AG264" s="7">
        <v>46018</v>
      </c>
      <c r="AH264" s="7"/>
      <c r="AI264" s="7">
        <v>46018</v>
      </c>
      <c r="AJ264" s="8">
        <f t="shared" si="174"/>
        <v>1.3999999999999999E-2</v>
      </c>
      <c r="AK264" s="7">
        <v>46018</v>
      </c>
      <c r="AN264">
        <v>5.01</v>
      </c>
      <c r="AO264" s="8">
        <f t="shared" si="170"/>
        <v>5.0099999999999999E-2</v>
      </c>
      <c r="AP264" s="17" t="s">
        <v>3942</v>
      </c>
      <c r="AR264">
        <v>0.9</v>
      </c>
      <c r="AS264" s="8">
        <f t="shared" si="171"/>
        <v>9.0000000000000011E-3</v>
      </c>
      <c r="AT264" s="15" t="s">
        <v>3942</v>
      </c>
      <c r="AU264" s="15"/>
      <c r="AV264" s="8">
        <f t="shared" si="172"/>
        <v>4.1099999999999998E-2</v>
      </c>
      <c r="AW264" s="15" t="s">
        <v>3942</v>
      </c>
      <c r="AY264" s="15" t="s">
        <v>3942</v>
      </c>
      <c r="AZ264" s="8">
        <f t="shared" si="166"/>
        <v>3.4099999999999998E-2</v>
      </c>
      <c r="BA264" s="15" t="s">
        <v>3942</v>
      </c>
      <c r="BB264">
        <v>3.41</v>
      </c>
      <c r="BD264" s="8">
        <f t="shared" si="175"/>
        <v>1.6E-2</v>
      </c>
      <c r="BE264" s="15" t="s">
        <v>3942</v>
      </c>
    </row>
    <row r="265" spans="1:57" ht="18">
      <c r="A265" s="67" t="s">
        <v>358</v>
      </c>
      <c r="B265" s="68">
        <f t="shared" si="162"/>
        <v>45946</v>
      </c>
      <c r="C265" s="2">
        <v>4.45</v>
      </c>
      <c r="D265" s="8">
        <f t="shared" si="163"/>
        <v>4.4500000000000005E-2</v>
      </c>
      <c r="F265" s="2">
        <v>2.64</v>
      </c>
      <c r="G265" s="8">
        <f t="shared" si="164"/>
        <v>2.64E-2</v>
      </c>
      <c r="I265" s="8">
        <f t="shared" si="165"/>
        <v>1.8100000000000005E-2</v>
      </c>
      <c r="K265" s="7">
        <v>46019</v>
      </c>
      <c r="L265" s="2">
        <v>4.0199999999999996</v>
      </c>
      <c r="M265" s="5">
        <f t="shared" si="176"/>
        <v>4.0199999999999993E-2</v>
      </c>
      <c r="N265" s="7">
        <v>46019</v>
      </c>
      <c r="P265" s="7">
        <v>46019</v>
      </c>
      <c r="Q265" s="2">
        <v>2.39</v>
      </c>
      <c r="R265" s="5">
        <f t="shared" si="173"/>
        <v>2.3900000000000001E-2</v>
      </c>
      <c r="S265" s="7">
        <v>46019</v>
      </c>
      <c r="T265" s="7"/>
      <c r="U265" s="7">
        <v>46019</v>
      </c>
      <c r="V265" s="8">
        <f t="shared" si="167"/>
        <v>1.6299999999999992E-2</v>
      </c>
      <c r="W265" s="7">
        <v>46019</v>
      </c>
      <c r="Y265" s="7">
        <v>46019</v>
      </c>
      <c r="Z265" s="2">
        <v>4.82</v>
      </c>
      <c r="AA265" s="36">
        <f t="shared" si="168"/>
        <v>4.82E-2</v>
      </c>
      <c r="AB265" s="7">
        <v>46019</v>
      </c>
      <c r="AC265" s="7"/>
      <c r="AD265" s="7">
        <v>46019</v>
      </c>
      <c r="AE265" s="2">
        <v>3.28</v>
      </c>
      <c r="AF265" s="5">
        <f t="shared" si="169"/>
        <v>3.2799999999999996E-2</v>
      </c>
      <c r="AG265" s="7">
        <v>46019</v>
      </c>
      <c r="AH265" s="7"/>
      <c r="AI265" s="7">
        <v>46019</v>
      </c>
      <c r="AJ265" s="8">
        <f t="shared" si="174"/>
        <v>1.5400000000000004E-2</v>
      </c>
      <c r="AK265" s="7">
        <v>46019</v>
      </c>
      <c r="AN265">
        <v>4.8</v>
      </c>
      <c r="AO265" s="8">
        <f t="shared" si="170"/>
        <v>4.8000000000000001E-2</v>
      </c>
      <c r="AP265" s="17" t="s">
        <v>3943</v>
      </c>
      <c r="AR265">
        <v>0.88</v>
      </c>
      <c r="AS265" s="8">
        <f t="shared" si="171"/>
        <v>8.8000000000000005E-3</v>
      </c>
      <c r="AT265" s="15" t="s">
        <v>3943</v>
      </c>
      <c r="AU265" s="15"/>
      <c r="AV265" s="8">
        <f t="shared" si="172"/>
        <v>3.9199999999999999E-2</v>
      </c>
      <c r="AW265" s="15" t="s">
        <v>3943</v>
      </c>
      <c r="AY265" s="15" t="s">
        <v>3943</v>
      </c>
      <c r="AZ265" s="8">
        <f t="shared" si="166"/>
        <v>3.2799999999999996E-2</v>
      </c>
      <c r="BA265" s="15" t="s">
        <v>3943</v>
      </c>
      <c r="BB265">
        <v>3.28</v>
      </c>
      <c r="BD265" s="8">
        <f t="shared" si="175"/>
        <v>1.5200000000000005E-2</v>
      </c>
      <c r="BE265" s="15" t="s">
        <v>3943</v>
      </c>
    </row>
    <row r="266" spans="1:57" ht="18">
      <c r="A266" s="67" t="s">
        <v>360</v>
      </c>
      <c r="B266" s="68">
        <f t="shared" si="162"/>
        <v>45945</v>
      </c>
      <c r="C266" s="2">
        <v>5.0199999999999996</v>
      </c>
      <c r="D266" s="8">
        <f t="shared" si="163"/>
        <v>5.0199999999999995E-2</v>
      </c>
      <c r="F266" s="2">
        <v>2.95</v>
      </c>
      <c r="G266" s="8">
        <f t="shared" si="164"/>
        <v>2.9500000000000002E-2</v>
      </c>
      <c r="I266" s="8">
        <f t="shared" si="165"/>
        <v>2.0699999999999993E-2</v>
      </c>
      <c r="K266" s="7">
        <v>46020</v>
      </c>
      <c r="L266" s="2">
        <v>4.22</v>
      </c>
      <c r="M266" s="5">
        <f t="shared" si="176"/>
        <v>4.2199999999999994E-2</v>
      </c>
      <c r="N266" s="7">
        <v>46020</v>
      </c>
      <c r="P266" s="7">
        <v>46020</v>
      </c>
      <c r="Q266" s="2">
        <v>2.5099999999999998</v>
      </c>
      <c r="R266" s="5">
        <f t="shared" si="173"/>
        <v>2.5099999999999997E-2</v>
      </c>
      <c r="S266" s="7">
        <v>46020</v>
      </c>
      <c r="T266" s="7"/>
      <c r="U266" s="7">
        <v>46020</v>
      </c>
      <c r="V266" s="8">
        <f t="shared" si="167"/>
        <v>1.7099999999999997E-2</v>
      </c>
      <c r="W266" s="7">
        <v>46020</v>
      </c>
      <c r="Y266" s="7">
        <v>46020</v>
      </c>
      <c r="Z266" s="2">
        <v>4.76</v>
      </c>
      <c r="AA266" s="36">
        <f t="shared" si="168"/>
        <v>4.7599999999999996E-2</v>
      </c>
      <c r="AB266" s="7">
        <v>46020</v>
      </c>
      <c r="AC266" s="7"/>
      <c r="AD266" s="7">
        <v>46020</v>
      </c>
      <c r="AE266" s="2">
        <v>3.23</v>
      </c>
      <c r="AF266" s="5">
        <f t="shared" si="169"/>
        <v>3.2300000000000002E-2</v>
      </c>
      <c r="AG266" s="7">
        <v>46020</v>
      </c>
      <c r="AH266" s="7"/>
      <c r="AI266" s="7">
        <v>46020</v>
      </c>
      <c r="AJ266" s="8">
        <f t="shared" si="174"/>
        <v>1.5299999999999994E-2</v>
      </c>
      <c r="AK266" s="7">
        <v>46020</v>
      </c>
      <c r="AN266">
        <v>4.67</v>
      </c>
      <c r="AO266" s="8">
        <f t="shared" si="170"/>
        <v>4.6699999999999998E-2</v>
      </c>
      <c r="AP266" s="17" t="s">
        <v>3944</v>
      </c>
      <c r="AR266">
        <v>0.82</v>
      </c>
      <c r="AS266" s="8">
        <f t="shared" si="171"/>
        <v>8.199999999999999E-3</v>
      </c>
      <c r="AT266" s="15" t="s">
        <v>3944</v>
      </c>
      <c r="AU266" s="15"/>
      <c r="AV266" s="8">
        <f t="shared" si="172"/>
        <v>3.85E-2</v>
      </c>
      <c r="AW266" s="15" t="s">
        <v>3944</v>
      </c>
      <c r="AY266" s="15" t="s">
        <v>3944</v>
      </c>
      <c r="AZ266" s="8">
        <f t="shared" si="166"/>
        <v>3.0600000000000002E-2</v>
      </c>
      <c r="BA266" s="15" t="s">
        <v>3944</v>
      </c>
      <c r="BB266">
        <v>3.06</v>
      </c>
      <c r="BD266" s="8">
        <f t="shared" si="175"/>
        <v>1.6099999999999996E-2</v>
      </c>
      <c r="BE266" s="15" t="s">
        <v>3944</v>
      </c>
    </row>
    <row r="267" spans="1:57" ht="18">
      <c r="A267" s="67" t="s">
        <v>362</v>
      </c>
      <c r="B267" s="68">
        <f t="shared" si="162"/>
        <v>45944</v>
      </c>
      <c r="C267" s="2">
        <v>4.0999999999999996</v>
      </c>
      <c r="D267" s="8">
        <f t="shared" si="163"/>
        <v>4.0999999999999995E-2</v>
      </c>
      <c r="F267" s="2">
        <v>2.41</v>
      </c>
      <c r="G267" s="8">
        <f t="shared" si="164"/>
        <v>2.41E-2</v>
      </c>
      <c r="I267" s="8">
        <f t="shared" si="165"/>
        <v>1.6899999999999995E-2</v>
      </c>
      <c r="K267" s="7">
        <v>46021</v>
      </c>
      <c r="L267" s="2">
        <v>3.89</v>
      </c>
      <c r="M267" s="5">
        <f t="shared" si="176"/>
        <v>3.8900000000000004E-2</v>
      </c>
      <c r="N267" s="7">
        <v>46021</v>
      </c>
      <c r="P267" s="7">
        <v>46021</v>
      </c>
      <c r="Q267" s="2">
        <v>2.3199999999999998</v>
      </c>
      <c r="R267" s="5">
        <f t="shared" si="173"/>
        <v>2.3199999999999998E-2</v>
      </c>
      <c r="S267" s="7">
        <v>46021</v>
      </c>
      <c r="T267" s="7"/>
      <c r="U267" s="7">
        <v>46021</v>
      </c>
      <c r="V267" s="8">
        <f t="shared" si="167"/>
        <v>1.5700000000000006E-2</v>
      </c>
      <c r="W267" s="7">
        <v>46021</v>
      </c>
      <c r="Y267" s="7">
        <v>46021</v>
      </c>
      <c r="Z267" s="2">
        <v>4.43</v>
      </c>
      <c r="AA267" s="36">
        <f t="shared" si="168"/>
        <v>4.4299999999999999E-2</v>
      </c>
      <c r="AB267" s="7">
        <v>46021</v>
      </c>
      <c r="AC267" s="7"/>
      <c r="AD267" s="7">
        <v>46021</v>
      </c>
      <c r="AE267" s="2">
        <v>2.99</v>
      </c>
      <c r="AF267" s="5">
        <f t="shared" si="169"/>
        <v>2.9900000000000003E-2</v>
      </c>
      <c r="AG267" s="7">
        <v>46021</v>
      </c>
      <c r="AH267" s="7"/>
      <c r="AI267" s="7">
        <v>46021</v>
      </c>
      <c r="AJ267" s="8">
        <f t="shared" si="174"/>
        <v>1.4399999999999996E-2</v>
      </c>
      <c r="AK267" s="7">
        <v>46021</v>
      </c>
      <c r="AN267">
        <v>4.5199999999999996</v>
      </c>
      <c r="AO267" s="8">
        <f t="shared" si="170"/>
        <v>4.5199999999999997E-2</v>
      </c>
      <c r="AP267" s="17" t="s">
        <v>3945</v>
      </c>
      <c r="AR267">
        <v>0.81</v>
      </c>
      <c r="AS267" s="8">
        <f t="shared" si="171"/>
        <v>8.1000000000000013E-3</v>
      </c>
      <c r="AT267" s="15" t="s">
        <v>3945</v>
      </c>
      <c r="AU267" s="15"/>
      <c r="AV267" s="8">
        <f t="shared" si="172"/>
        <v>3.7099999999999994E-2</v>
      </c>
      <c r="AW267" s="15" t="s">
        <v>3945</v>
      </c>
      <c r="AY267" s="15" t="s">
        <v>3945</v>
      </c>
      <c r="AZ267" s="8">
        <f t="shared" si="166"/>
        <v>2.92E-2</v>
      </c>
      <c r="BA267" s="15" t="s">
        <v>3945</v>
      </c>
      <c r="BB267">
        <v>2.92</v>
      </c>
      <c r="BD267" s="8">
        <f t="shared" si="175"/>
        <v>1.5999999999999997E-2</v>
      </c>
      <c r="BE267" s="15" t="s">
        <v>3945</v>
      </c>
    </row>
    <row r="268" spans="1:57" ht="18">
      <c r="A268" s="67" t="s">
        <v>364</v>
      </c>
      <c r="B268" s="68">
        <f t="shared" si="162"/>
        <v>45943</v>
      </c>
      <c r="C268" s="2">
        <v>4.68</v>
      </c>
      <c r="D268" s="8">
        <f t="shared" si="163"/>
        <v>4.6799999999999994E-2</v>
      </c>
      <c r="F268" s="2">
        <v>2.74</v>
      </c>
      <c r="G268" s="8">
        <f t="shared" si="164"/>
        <v>2.7400000000000001E-2</v>
      </c>
      <c r="I268" s="8">
        <f t="shared" si="165"/>
        <v>1.9399999999999994E-2</v>
      </c>
      <c r="K268" s="7">
        <v>46022</v>
      </c>
      <c r="L268" s="2">
        <v>4.38</v>
      </c>
      <c r="M268" s="5">
        <f t="shared" si="176"/>
        <v>4.3799999999999999E-2</v>
      </c>
      <c r="N268" s="7">
        <v>46022</v>
      </c>
      <c r="P268" s="7">
        <v>46022</v>
      </c>
      <c r="Q268" s="2">
        <v>2.7</v>
      </c>
      <c r="R268" s="5">
        <f t="shared" si="173"/>
        <v>2.7000000000000003E-2</v>
      </c>
      <c r="S268" s="7">
        <v>46022</v>
      </c>
      <c r="T268" s="7"/>
      <c r="U268" s="7">
        <v>46022</v>
      </c>
      <c r="V268" s="8">
        <f t="shared" si="167"/>
        <v>1.6799999999999995E-2</v>
      </c>
      <c r="W268" s="7">
        <v>46022</v>
      </c>
      <c r="Y268" s="7">
        <v>46022</v>
      </c>
      <c r="Z268" s="2">
        <v>4.74</v>
      </c>
      <c r="AA268" s="36">
        <f t="shared" si="168"/>
        <v>4.7400000000000005E-2</v>
      </c>
      <c r="AB268" s="7">
        <v>46022</v>
      </c>
      <c r="AC268" s="7"/>
      <c r="AD268" s="7">
        <v>46022</v>
      </c>
      <c r="AE268" s="2">
        <v>3.18</v>
      </c>
      <c r="AF268" s="5">
        <f t="shared" si="169"/>
        <v>3.1800000000000002E-2</v>
      </c>
      <c r="AG268" s="7">
        <v>46022</v>
      </c>
      <c r="AH268" s="7"/>
      <c r="AI268" s="7">
        <v>46022</v>
      </c>
      <c r="AJ268" s="8">
        <f t="shared" si="174"/>
        <v>1.5600000000000003E-2</v>
      </c>
      <c r="AK268" s="7">
        <v>46022</v>
      </c>
      <c r="AN268">
        <v>4.3600000000000003</v>
      </c>
      <c r="AO268" s="8">
        <f t="shared" si="170"/>
        <v>4.36E-2</v>
      </c>
      <c r="AP268" s="17" t="s">
        <v>3946</v>
      </c>
      <c r="AR268">
        <v>0.77</v>
      </c>
      <c r="AS268" s="8">
        <f t="shared" si="171"/>
        <v>7.7000000000000002E-3</v>
      </c>
      <c r="AT268" s="15" t="s">
        <v>3946</v>
      </c>
      <c r="AU268" s="15"/>
      <c r="AV268" s="8">
        <f t="shared" si="172"/>
        <v>3.5900000000000001E-2</v>
      </c>
      <c r="AW268" s="15" t="s">
        <v>3946</v>
      </c>
      <c r="AY268" s="15" t="s">
        <v>3946</v>
      </c>
      <c r="AZ268" s="8">
        <f t="shared" si="166"/>
        <v>2.7999999999999997E-2</v>
      </c>
      <c r="BA268" s="15" t="s">
        <v>3946</v>
      </c>
      <c r="BB268">
        <v>2.8</v>
      </c>
      <c r="BD268" s="8">
        <f t="shared" si="175"/>
        <v>1.5600000000000003E-2</v>
      </c>
      <c r="BE268" s="15" t="s">
        <v>3946</v>
      </c>
    </row>
    <row r="269" spans="1:57" ht="18">
      <c r="A269" s="67" t="s">
        <v>366</v>
      </c>
      <c r="B269" s="68">
        <f t="shared" si="162"/>
        <v>45942</v>
      </c>
      <c r="C269" s="2">
        <v>4.29</v>
      </c>
      <c r="D269" s="8">
        <f t="shared" si="163"/>
        <v>4.2900000000000001E-2</v>
      </c>
      <c r="F269" s="2">
        <v>2.76</v>
      </c>
      <c r="G269" s="8">
        <f t="shared" si="164"/>
        <v>2.76E-2</v>
      </c>
      <c r="I269" s="8">
        <f t="shared" si="165"/>
        <v>1.5300000000000001E-2</v>
      </c>
      <c r="K269" s="7">
        <v>46023</v>
      </c>
      <c r="L269" s="2">
        <v>4.79</v>
      </c>
      <c r="M269" s="5">
        <f t="shared" si="176"/>
        <v>4.7899999999999998E-2</v>
      </c>
      <c r="N269" s="7">
        <v>46023</v>
      </c>
      <c r="P269" s="7">
        <v>46023</v>
      </c>
      <c r="Q269" s="2">
        <v>3.47</v>
      </c>
      <c r="R269" s="5">
        <f t="shared" si="173"/>
        <v>3.4700000000000002E-2</v>
      </c>
      <c r="S269" s="7">
        <v>46023</v>
      </c>
      <c r="T269" s="7"/>
      <c r="U269" s="7">
        <v>46023</v>
      </c>
      <c r="V269" s="8">
        <f t="shared" si="167"/>
        <v>1.3199999999999996E-2</v>
      </c>
      <c r="W269" s="7">
        <v>46023</v>
      </c>
      <c r="Y269" s="7">
        <v>46023</v>
      </c>
      <c r="Z269" s="2">
        <v>4.5</v>
      </c>
      <c r="AA269" s="36">
        <f t="shared" si="168"/>
        <v>4.4999999999999998E-2</v>
      </c>
      <c r="AB269" s="7">
        <v>46023</v>
      </c>
      <c r="AC269" s="7"/>
      <c r="AD269" s="7">
        <v>46023</v>
      </c>
      <c r="AE269" s="2">
        <v>3.07</v>
      </c>
      <c r="AF269" s="5">
        <f t="shared" si="169"/>
        <v>3.0699999999999998E-2</v>
      </c>
      <c r="AG269" s="7">
        <v>46023</v>
      </c>
      <c r="AH269" s="7"/>
      <c r="AI269" s="7">
        <v>46023</v>
      </c>
      <c r="AJ269" s="8">
        <f t="shared" si="174"/>
        <v>1.43E-2</v>
      </c>
      <c r="AK269" s="7">
        <v>46023</v>
      </c>
      <c r="AN269">
        <v>4.25</v>
      </c>
      <c r="AO269" s="8">
        <f t="shared" si="170"/>
        <v>4.2500000000000003E-2</v>
      </c>
      <c r="AP269" s="17" t="s">
        <v>3947</v>
      </c>
      <c r="AR269">
        <v>0.76</v>
      </c>
      <c r="AS269" s="8">
        <f t="shared" si="171"/>
        <v>7.6E-3</v>
      </c>
      <c r="AT269" s="15" t="s">
        <v>3947</v>
      </c>
      <c r="AU269" s="15"/>
      <c r="AV269" s="8">
        <f t="shared" si="172"/>
        <v>3.49E-2</v>
      </c>
      <c r="AW269" s="15" t="s">
        <v>3947</v>
      </c>
      <c r="AY269" s="15" t="s">
        <v>3947</v>
      </c>
      <c r="AZ269" s="8">
        <f t="shared" si="166"/>
        <v>2.6699999999999998E-2</v>
      </c>
      <c r="BA269" s="15" t="s">
        <v>3947</v>
      </c>
      <c r="BB269">
        <v>2.67</v>
      </c>
      <c r="BD269" s="8">
        <f t="shared" si="175"/>
        <v>1.5800000000000005E-2</v>
      </c>
      <c r="BE269" s="15" t="s">
        <v>3947</v>
      </c>
    </row>
    <row r="270" spans="1:57" ht="18">
      <c r="A270" s="67" t="s">
        <v>368</v>
      </c>
      <c r="B270" s="68">
        <f t="shared" si="162"/>
        <v>45941</v>
      </c>
      <c r="C270" s="2">
        <v>5.39</v>
      </c>
      <c r="D270" s="8">
        <f t="shared" si="163"/>
        <v>5.3899999999999997E-2</v>
      </c>
      <c r="F270" s="2">
        <v>3.22</v>
      </c>
      <c r="G270" s="8">
        <f t="shared" si="164"/>
        <v>3.2199999999999999E-2</v>
      </c>
      <c r="I270" s="8">
        <f t="shared" si="165"/>
        <v>2.1699999999999997E-2</v>
      </c>
      <c r="K270" s="7">
        <v>46024</v>
      </c>
      <c r="L270" s="2">
        <v>4.82</v>
      </c>
      <c r="M270" s="5">
        <f t="shared" si="176"/>
        <v>4.82E-2</v>
      </c>
      <c r="N270" s="7">
        <v>46024</v>
      </c>
      <c r="P270" s="7">
        <v>46024</v>
      </c>
      <c r="Q270" s="2">
        <v>3.33</v>
      </c>
      <c r="R270" s="5">
        <f t="shared" si="173"/>
        <v>3.3300000000000003E-2</v>
      </c>
      <c r="S270" s="7">
        <v>46024</v>
      </c>
      <c r="T270" s="7"/>
      <c r="U270" s="7">
        <v>46024</v>
      </c>
      <c r="V270" s="8">
        <f t="shared" si="167"/>
        <v>1.4899999999999997E-2</v>
      </c>
      <c r="W270" s="7">
        <v>46024</v>
      </c>
      <c r="Y270" s="7">
        <v>46024</v>
      </c>
      <c r="Z270" s="2">
        <v>5.28</v>
      </c>
      <c r="AA270" s="36">
        <f t="shared" si="168"/>
        <v>5.28E-2</v>
      </c>
      <c r="AB270" s="7">
        <v>46024</v>
      </c>
      <c r="AC270" s="7"/>
      <c r="AD270" s="7">
        <v>46024</v>
      </c>
      <c r="AE270" s="2">
        <v>3.76</v>
      </c>
      <c r="AF270" s="5">
        <f t="shared" si="169"/>
        <v>3.7599999999999995E-2</v>
      </c>
      <c r="AG270" s="7">
        <v>46024</v>
      </c>
      <c r="AH270" s="7"/>
      <c r="AI270" s="7">
        <v>46024</v>
      </c>
      <c r="AJ270" s="8">
        <f t="shared" si="174"/>
        <v>1.5200000000000005E-2</v>
      </c>
      <c r="AK270" s="7">
        <v>46024</v>
      </c>
      <c r="AN270">
        <v>4.1100000000000003</v>
      </c>
      <c r="AO270" s="8">
        <f t="shared" si="170"/>
        <v>4.1100000000000005E-2</v>
      </c>
      <c r="AP270" s="17" t="s">
        <v>3948</v>
      </c>
      <c r="AR270">
        <v>0.72</v>
      </c>
      <c r="AS270" s="8">
        <f t="shared" si="171"/>
        <v>7.1999999999999998E-3</v>
      </c>
      <c r="AT270" s="15" t="s">
        <v>3948</v>
      </c>
      <c r="AU270" s="15"/>
      <c r="AV270" s="8">
        <f t="shared" si="172"/>
        <v>3.3900000000000007E-2</v>
      </c>
      <c r="AW270" s="15" t="s">
        <v>3948</v>
      </c>
      <c r="AY270" s="15" t="s">
        <v>3948</v>
      </c>
      <c r="AZ270" s="8">
        <f t="shared" si="166"/>
        <v>2.5000000000000001E-2</v>
      </c>
      <c r="BA270" s="15" t="s">
        <v>3948</v>
      </c>
      <c r="BB270">
        <v>2.5</v>
      </c>
      <c r="BD270" s="8">
        <f t="shared" si="175"/>
        <v>1.6100000000000003E-2</v>
      </c>
      <c r="BE270" s="15" t="s">
        <v>3948</v>
      </c>
    </row>
    <row r="271" spans="1:57" ht="18">
      <c r="A271" s="67" t="s">
        <v>370</v>
      </c>
      <c r="B271" s="68">
        <f t="shared" si="162"/>
        <v>45940</v>
      </c>
      <c r="C271" s="2">
        <v>4.08</v>
      </c>
      <c r="D271" s="8">
        <f t="shared" si="163"/>
        <v>4.0800000000000003E-2</v>
      </c>
      <c r="F271" s="2">
        <v>2.36</v>
      </c>
      <c r="G271" s="8">
        <f t="shared" si="164"/>
        <v>2.3599999999999999E-2</v>
      </c>
      <c r="I271" s="8">
        <f t="shared" si="165"/>
        <v>1.7200000000000003E-2</v>
      </c>
      <c r="K271" s="7">
        <v>46025</v>
      </c>
      <c r="L271" s="2">
        <v>4.57</v>
      </c>
      <c r="M271" s="5">
        <f t="shared" si="176"/>
        <v>4.5700000000000005E-2</v>
      </c>
      <c r="N271" s="7">
        <v>46025</v>
      </c>
      <c r="P271" s="7">
        <v>46025</v>
      </c>
      <c r="Q271" s="2">
        <v>2.95</v>
      </c>
      <c r="R271" s="5">
        <f t="shared" si="173"/>
        <v>2.9500000000000002E-2</v>
      </c>
      <c r="S271" s="7">
        <v>46025</v>
      </c>
      <c r="T271" s="7"/>
      <c r="U271" s="7">
        <v>46025</v>
      </c>
      <c r="V271" s="8">
        <f t="shared" si="167"/>
        <v>1.6200000000000003E-2</v>
      </c>
      <c r="W271" s="7">
        <v>46025</v>
      </c>
      <c r="Y271" s="7">
        <v>46025</v>
      </c>
      <c r="Z271" s="2">
        <v>4.97</v>
      </c>
      <c r="AA271" s="36">
        <f t="shared" si="168"/>
        <v>4.9699999999999994E-2</v>
      </c>
      <c r="AB271" s="7">
        <v>46025</v>
      </c>
      <c r="AC271" s="7"/>
      <c r="AD271" s="7">
        <v>46025</v>
      </c>
      <c r="AE271" s="2">
        <v>3.62</v>
      </c>
      <c r="AF271" s="5">
        <f t="shared" si="169"/>
        <v>3.6200000000000003E-2</v>
      </c>
      <c r="AG271" s="7">
        <v>46025</v>
      </c>
      <c r="AH271" s="7"/>
      <c r="AI271" s="7">
        <v>46025</v>
      </c>
      <c r="AJ271" s="8">
        <f t="shared" si="174"/>
        <v>1.3499999999999991E-2</v>
      </c>
      <c r="AK271" s="7">
        <v>46025</v>
      </c>
      <c r="AN271">
        <v>3.94</v>
      </c>
      <c r="AO271" s="8">
        <f t="shared" si="170"/>
        <v>3.9399999999999998E-2</v>
      </c>
      <c r="AP271" s="17" t="s">
        <v>3949</v>
      </c>
      <c r="AR271">
        <v>0.67</v>
      </c>
      <c r="AS271" s="8">
        <f t="shared" si="171"/>
        <v>6.7000000000000002E-3</v>
      </c>
      <c r="AT271" s="15" t="s">
        <v>3949</v>
      </c>
      <c r="AU271" s="15"/>
      <c r="AV271" s="8">
        <f t="shared" si="172"/>
        <v>3.27E-2</v>
      </c>
      <c r="AW271" s="15" t="s">
        <v>3949</v>
      </c>
      <c r="AY271" s="15" t="s">
        <v>3949</v>
      </c>
      <c r="AZ271" s="8">
        <f t="shared" si="166"/>
        <v>2.3300000000000001E-2</v>
      </c>
      <c r="BA271" s="15" t="s">
        <v>3949</v>
      </c>
      <c r="BB271">
        <v>2.33</v>
      </c>
      <c r="BD271" s="8">
        <f t="shared" si="175"/>
        <v>1.6099999999999996E-2</v>
      </c>
      <c r="BE271" s="15" t="s">
        <v>3949</v>
      </c>
    </row>
    <row r="272" spans="1:57" ht="18">
      <c r="A272" s="67" t="s">
        <v>372</v>
      </c>
      <c r="B272" s="68">
        <f t="shared" si="162"/>
        <v>45939</v>
      </c>
      <c r="C272" s="2">
        <v>4.97</v>
      </c>
      <c r="D272" s="8">
        <f t="shared" si="163"/>
        <v>4.9699999999999994E-2</v>
      </c>
      <c r="F272" s="2">
        <v>2.86</v>
      </c>
      <c r="G272" s="8">
        <f t="shared" si="164"/>
        <v>2.86E-2</v>
      </c>
      <c r="I272" s="8">
        <f t="shared" si="165"/>
        <v>2.1099999999999994E-2</v>
      </c>
      <c r="K272" s="7">
        <v>46026</v>
      </c>
      <c r="L272" s="2">
        <v>4.01</v>
      </c>
      <c r="M272" s="5">
        <f t="shared" si="176"/>
        <v>4.0099999999999997E-2</v>
      </c>
      <c r="N272" s="7">
        <v>46026</v>
      </c>
      <c r="P272" s="7">
        <v>46026</v>
      </c>
      <c r="Q272" s="2">
        <v>2.56</v>
      </c>
      <c r="R272" s="5">
        <f t="shared" si="173"/>
        <v>2.5600000000000001E-2</v>
      </c>
      <c r="S272" s="7">
        <v>46026</v>
      </c>
      <c r="T272" s="7"/>
      <c r="U272" s="7">
        <v>46026</v>
      </c>
      <c r="V272" s="8">
        <f t="shared" si="167"/>
        <v>1.4499999999999996E-2</v>
      </c>
      <c r="W272" s="7">
        <v>46026</v>
      </c>
      <c r="Y272" s="7">
        <v>46026</v>
      </c>
      <c r="Z272" s="2">
        <v>4.59</v>
      </c>
      <c r="AA272" s="36">
        <f t="shared" si="168"/>
        <v>4.5899999999999996E-2</v>
      </c>
      <c r="AB272" s="7">
        <v>46026</v>
      </c>
      <c r="AC272" s="7"/>
      <c r="AD272" s="7">
        <v>46026</v>
      </c>
      <c r="AE272" s="2">
        <v>3.34</v>
      </c>
      <c r="AF272" s="5">
        <f t="shared" si="169"/>
        <v>3.3399999999999999E-2</v>
      </c>
      <c r="AG272" s="7">
        <v>46026</v>
      </c>
      <c r="AH272" s="7"/>
      <c r="AI272" s="7">
        <v>46026</v>
      </c>
      <c r="AJ272" s="8">
        <f t="shared" si="174"/>
        <v>1.2499999999999997E-2</v>
      </c>
      <c r="AK272" s="7">
        <v>46026</v>
      </c>
      <c r="AN272">
        <v>3.8</v>
      </c>
      <c r="AO272" s="8">
        <f t="shared" si="170"/>
        <v>3.7999999999999999E-2</v>
      </c>
      <c r="AP272" s="17" t="s">
        <v>3950</v>
      </c>
      <c r="AR272">
        <v>0.6</v>
      </c>
      <c r="AS272" s="8">
        <f t="shared" si="171"/>
        <v>6.0000000000000001E-3</v>
      </c>
      <c r="AT272" s="15" t="s">
        <v>3950</v>
      </c>
      <c r="AU272" s="15"/>
      <c r="AV272" s="8">
        <f t="shared" si="172"/>
        <v>3.2000000000000001E-2</v>
      </c>
      <c r="AW272" s="15" t="s">
        <v>3950</v>
      </c>
      <c r="AY272" s="15" t="s">
        <v>3950</v>
      </c>
      <c r="AZ272" s="8">
        <f t="shared" si="166"/>
        <v>2.1600000000000001E-2</v>
      </c>
      <c r="BA272" s="15" t="s">
        <v>3950</v>
      </c>
      <c r="BB272">
        <v>2.16</v>
      </c>
      <c r="BD272" s="8">
        <f t="shared" si="175"/>
        <v>1.6399999999999998E-2</v>
      </c>
      <c r="BE272" s="15" t="s">
        <v>3950</v>
      </c>
    </row>
    <row r="273" spans="1:124" ht="18">
      <c r="A273" s="67" t="s">
        <v>374</v>
      </c>
      <c r="B273" s="68">
        <f t="shared" si="162"/>
        <v>45938</v>
      </c>
      <c r="C273" s="2">
        <v>3.72</v>
      </c>
      <c r="D273" s="8">
        <f t="shared" si="163"/>
        <v>3.7200000000000004E-2</v>
      </c>
      <c r="F273" s="2">
        <v>2.16</v>
      </c>
      <c r="G273" s="8">
        <f t="shared" si="164"/>
        <v>2.1600000000000001E-2</v>
      </c>
      <c r="I273" s="8">
        <f t="shared" si="165"/>
        <v>1.5600000000000003E-2</v>
      </c>
      <c r="K273" s="7">
        <v>46027</v>
      </c>
      <c r="L273" s="2">
        <v>4.38</v>
      </c>
      <c r="M273" s="5">
        <f t="shared" si="176"/>
        <v>4.3799999999999999E-2</v>
      </c>
      <c r="N273" s="7">
        <v>46027</v>
      </c>
      <c r="P273" s="7">
        <v>46027</v>
      </c>
      <c r="Q273" s="2">
        <v>2.71</v>
      </c>
      <c r="R273" s="5">
        <f t="shared" si="173"/>
        <v>2.7099999999999999E-2</v>
      </c>
      <c r="S273" s="7">
        <v>46027</v>
      </c>
      <c r="T273" s="7"/>
      <c r="U273" s="7">
        <v>46027</v>
      </c>
      <c r="V273" s="8">
        <f t="shared" si="167"/>
        <v>1.67E-2</v>
      </c>
      <c r="W273" s="7">
        <v>46027</v>
      </c>
      <c r="Y273" s="7">
        <v>46027</v>
      </c>
      <c r="Z273" s="2">
        <v>4.8099999999999996</v>
      </c>
      <c r="AA273" s="36">
        <f t="shared" si="168"/>
        <v>4.8099999999999997E-2</v>
      </c>
      <c r="AB273" s="7">
        <v>46027</v>
      </c>
      <c r="AC273" s="7"/>
      <c r="AD273" s="7">
        <v>46027</v>
      </c>
      <c r="AE273" s="2">
        <v>3.49</v>
      </c>
      <c r="AF273" s="5">
        <f t="shared" si="169"/>
        <v>3.49E-2</v>
      </c>
      <c r="AG273" s="7">
        <v>46027</v>
      </c>
      <c r="AH273" s="7"/>
      <c r="AI273" s="7">
        <v>46027</v>
      </c>
      <c r="AJ273" s="8">
        <f t="shared" si="174"/>
        <v>1.3199999999999996E-2</v>
      </c>
      <c r="AK273" s="7">
        <v>46027</v>
      </c>
      <c r="AN273">
        <v>3.66</v>
      </c>
      <c r="AO273" s="8">
        <f t="shared" si="170"/>
        <v>3.6600000000000001E-2</v>
      </c>
      <c r="AP273" s="17" t="s">
        <v>3951</v>
      </c>
      <c r="AR273">
        <v>0.57999999999999996</v>
      </c>
      <c r="AS273" s="8">
        <f t="shared" si="171"/>
        <v>5.7999999999999996E-3</v>
      </c>
      <c r="AT273" s="15" t="s">
        <v>3951</v>
      </c>
      <c r="AU273" s="15"/>
      <c r="AV273" s="8">
        <f t="shared" si="172"/>
        <v>3.0800000000000001E-2</v>
      </c>
      <c r="AW273" s="15" t="s">
        <v>3951</v>
      </c>
      <c r="AY273" s="15" t="s">
        <v>3951</v>
      </c>
      <c r="AZ273" s="8">
        <f t="shared" si="166"/>
        <v>2.06E-2</v>
      </c>
      <c r="BA273" s="15" t="s">
        <v>3951</v>
      </c>
      <c r="BB273">
        <v>2.06</v>
      </c>
      <c r="BD273" s="8">
        <f t="shared" si="175"/>
        <v>1.6E-2</v>
      </c>
      <c r="BE273" s="15" t="s">
        <v>3951</v>
      </c>
    </row>
    <row r="274" spans="1:124" ht="18">
      <c r="A274" s="67" t="s">
        <v>376</v>
      </c>
      <c r="B274" s="68">
        <f t="shared" si="162"/>
        <v>45937</v>
      </c>
      <c r="C274" s="2">
        <v>4.46</v>
      </c>
      <c r="D274" s="8">
        <f t="shared" si="163"/>
        <v>4.4600000000000001E-2</v>
      </c>
      <c r="F274" s="2">
        <v>2.61</v>
      </c>
      <c r="G274" s="8">
        <f t="shared" si="164"/>
        <v>2.6099999999999998E-2</v>
      </c>
      <c r="I274" s="8">
        <f t="shared" si="165"/>
        <v>1.8500000000000003E-2</v>
      </c>
      <c r="K274" s="7">
        <v>46028</v>
      </c>
      <c r="L274" s="2">
        <v>4.3499999999999996</v>
      </c>
      <c r="M274" s="5">
        <f t="shared" si="176"/>
        <v>4.3499999999999997E-2</v>
      </c>
      <c r="N274" s="7">
        <v>46028</v>
      </c>
      <c r="P274" s="7">
        <v>46028</v>
      </c>
      <c r="Q274" s="2">
        <v>2.69</v>
      </c>
      <c r="R274" s="5">
        <f t="shared" si="173"/>
        <v>2.69E-2</v>
      </c>
      <c r="S274" s="7">
        <v>46028</v>
      </c>
      <c r="T274" s="7"/>
      <c r="U274" s="7">
        <v>46028</v>
      </c>
      <c r="V274" s="8">
        <f t="shared" si="167"/>
        <v>1.6599999999999997E-2</v>
      </c>
      <c r="W274" s="7">
        <v>46028</v>
      </c>
      <c r="Y274" s="7">
        <v>46028</v>
      </c>
      <c r="Z274" s="2">
        <v>5.27</v>
      </c>
      <c r="AA274" s="36">
        <f t="shared" si="168"/>
        <v>5.2699999999999997E-2</v>
      </c>
      <c r="AB274" s="7">
        <v>46028</v>
      </c>
      <c r="AC274" s="7"/>
      <c r="AD274" s="7">
        <v>46028</v>
      </c>
      <c r="AE274" s="2">
        <v>3.82</v>
      </c>
      <c r="AF274" s="5">
        <f t="shared" si="169"/>
        <v>3.8199999999999998E-2</v>
      </c>
      <c r="AG274" s="7">
        <v>46028</v>
      </c>
      <c r="AH274" s="7"/>
      <c r="AI274" s="7">
        <v>46028</v>
      </c>
      <c r="AJ274" s="8">
        <f t="shared" si="174"/>
        <v>1.4499999999999999E-2</v>
      </c>
      <c r="AK274" s="7">
        <v>46028</v>
      </c>
      <c r="AN274">
        <v>3.6</v>
      </c>
      <c r="AO274" s="8">
        <f t="shared" si="170"/>
        <v>3.6000000000000004E-2</v>
      </c>
      <c r="AP274" s="17" t="s">
        <v>3952</v>
      </c>
      <c r="AR274">
        <v>0.53</v>
      </c>
      <c r="AS274" s="8">
        <f t="shared" si="171"/>
        <v>5.3E-3</v>
      </c>
      <c r="AT274" s="15" t="s">
        <v>3952</v>
      </c>
      <c r="AU274" s="15"/>
      <c r="AV274" s="8">
        <f t="shared" si="172"/>
        <v>3.0700000000000005E-2</v>
      </c>
      <c r="AW274" s="15" t="s">
        <v>3952</v>
      </c>
      <c r="AY274" s="15" t="s">
        <v>3952</v>
      </c>
      <c r="AZ274" s="8">
        <f t="shared" si="166"/>
        <v>1.9400000000000001E-2</v>
      </c>
      <c r="BA274" s="15" t="s">
        <v>3952</v>
      </c>
      <c r="BB274">
        <v>1.94</v>
      </c>
      <c r="BD274" s="8">
        <f t="shared" si="175"/>
        <v>1.6600000000000004E-2</v>
      </c>
      <c r="BE274" s="15" t="s">
        <v>3952</v>
      </c>
    </row>
    <row r="275" spans="1:124" ht="18">
      <c r="A275" s="67" t="s">
        <v>378</v>
      </c>
      <c r="B275" s="68">
        <f t="shared" si="162"/>
        <v>45936</v>
      </c>
      <c r="C275" s="2">
        <v>4.47</v>
      </c>
      <c r="D275" s="8">
        <f t="shared" si="163"/>
        <v>4.4699999999999997E-2</v>
      </c>
      <c r="F275" s="2">
        <v>2.64</v>
      </c>
      <c r="G275" s="8">
        <f t="shared" si="164"/>
        <v>2.64E-2</v>
      </c>
      <c r="I275" s="8">
        <f t="shared" si="165"/>
        <v>1.8299999999999997E-2</v>
      </c>
      <c r="K275" s="7">
        <v>46029</v>
      </c>
      <c r="L275" s="2">
        <v>3.86</v>
      </c>
      <c r="M275" s="5">
        <f t="shared" si="176"/>
        <v>3.8599999999999995E-2</v>
      </c>
      <c r="N275" s="7">
        <v>46029</v>
      </c>
      <c r="P275" s="7">
        <v>46029</v>
      </c>
      <c r="Q275" s="2">
        <v>2.41</v>
      </c>
      <c r="R275" s="5">
        <f t="shared" si="173"/>
        <v>2.41E-2</v>
      </c>
      <c r="S275" s="7">
        <v>46029</v>
      </c>
      <c r="T275" s="7"/>
      <c r="U275" s="7">
        <v>46029</v>
      </c>
      <c r="V275" s="8">
        <f t="shared" si="167"/>
        <v>1.4499999999999996E-2</v>
      </c>
      <c r="W275" s="7">
        <v>46029</v>
      </c>
      <c r="Y275" s="7">
        <v>46029</v>
      </c>
      <c r="Z275" s="2">
        <v>4.58</v>
      </c>
      <c r="AA275" s="36">
        <f t="shared" si="168"/>
        <v>4.58E-2</v>
      </c>
      <c r="AB275" s="7">
        <v>46029</v>
      </c>
      <c r="AC275" s="7"/>
      <c r="AD275" s="7">
        <v>46029</v>
      </c>
      <c r="AE275" s="2">
        <v>3.33</v>
      </c>
      <c r="AF275" s="5">
        <f t="shared" si="169"/>
        <v>3.3300000000000003E-2</v>
      </c>
      <c r="AG275" s="7">
        <v>46029</v>
      </c>
      <c r="AH275" s="7"/>
      <c r="AI275" s="7">
        <v>46029</v>
      </c>
      <c r="AJ275" s="8">
        <f t="shared" si="174"/>
        <v>1.2499999999999997E-2</v>
      </c>
      <c r="AK275" s="7">
        <v>46029</v>
      </c>
      <c r="AN275">
        <v>3.52</v>
      </c>
      <c r="AO275" s="8">
        <f t="shared" si="170"/>
        <v>3.5200000000000002E-2</v>
      </c>
      <c r="AP275" s="17" t="s">
        <v>3953</v>
      </c>
      <c r="AR275">
        <v>0.51</v>
      </c>
      <c r="AS275" s="8">
        <f t="shared" si="171"/>
        <v>5.1000000000000004E-3</v>
      </c>
      <c r="AT275" s="15" t="s">
        <v>3953</v>
      </c>
      <c r="AU275" s="15"/>
      <c r="AV275" s="8">
        <f t="shared" si="172"/>
        <v>3.0100000000000002E-2</v>
      </c>
      <c r="AW275" s="15" t="s">
        <v>3953</v>
      </c>
      <c r="AY275" s="15" t="s">
        <v>3953</v>
      </c>
      <c r="AZ275" s="8">
        <f t="shared" si="166"/>
        <v>1.89E-2</v>
      </c>
      <c r="BA275" s="15" t="s">
        <v>3953</v>
      </c>
      <c r="BB275">
        <v>1.89</v>
      </c>
      <c r="BD275" s="8">
        <f t="shared" si="175"/>
        <v>1.6300000000000002E-2</v>
      </c>
      <c r="BE275" s="15" t="s">
        <v>3953</v>
      </c>
    </row>
    <row r="276" spans="1:124" ht="18">
      <c r="A276" s="67" t="s">
        <v>380</v>
      </c>
      <c r="B276" s="68">
        <f t="shared" si="162"/>
        <v>45935</v>
      </c>
      <c r="C276" s="2">
        <v>4.12</v>
      </c>
      <c r="D276" s="8">
        <f t="shared" si="163"/>
        <v>4.1200000000000001E-2</v>
      </c>
      <c r="F276" s="2">
        <v>2.44</v>
      </c>
      <c r="G276" s="8">
        <f t="shared" si="164"/>
        <v>2.4399999999999998E-2</v>
      </c>
      <c r="I276" s="8">
        <f t="shared" si="165"/>
        <v>1.6800000000000002E-2</v>
      </c>
      <c r="K276" s="7">
        <v>46030</v>
      </c>
      <c r="L276" s="2">
        <v>3.93</v>
      </c>
      <c r="M276" s="5">
        <f t="shared" si="176"/>
        <v>3.9300000000000002E-2</v>
      </c>
      <c r="N276" s="7">
        <v>46030</v>
      </c>
      <c r="P276" s="7">
        <v>46030</v>
      </c>
      <c r="Q276" s="2">
        <v>2.48</v>
      </c>
      <c r="R276" s="5">
        <f t="shared" si="173"/>
        <v>2.4799999999999999E-2</v>
      </c>
      <c r="S276" s="7">
        <v>46030</v>
      </c>
      <c r="T276" s="7"/>
      <c r="U276" s="7">
        <v>46030</v>
      </c>
      <c r="V276" s="8">
        <f t="shared" si="167"/>
        <v>1.4500000000000002E-2</v>
      </c>
      <c r="W276" s="7">
        <v>46030</v>
      </c>
      <c r="Y276" s="7">
        <v>46030</v>
      </c>
      <c r="Z276" s="2">
        <v>4.6100000000000003</v>
      </c>
      <c r="AA276" s="36">
        <f t="shared" si="168"/>
        <v>4.6100000000000002E-2</v>
      </c>
      <c r="AB276" s="7">
        <v>46030</v>
      </c>
      <c r="AC276" s="7"/>
      <c r="AD276" s="7">
        <v>46030</v>
      </c>
      <c r="AE276" s="2">
        <v>3.41</v>
      </c>
      <c r="AF276" s="5">
        <f t="shared" si="169"/>
        <v>3.4099999999999998E-2</v>
      </c>
      <c r="AG276" s="7">
        <v>46030</v>
      </c>
      <c r="AH276" s="7"/>
      <c r="AI276" s="7">
        <v>46030</v>
      </c>
      <c r="AJ276" s="8">
        <f t="shared" si="174"/>
        <v>1.2000000000000004E-2</v>
      </c>
      <c r="AK276" s="7">
        <v>46030</v>
      </c>
      <c r="AN276">
        <v>3.46</v>
      </c>
      <c r="AO276" s="8">
        <f t="shared" si="170"/>
        <v>3.4599999999999999E-2</v>
      </c>
      <c r="AP276" s="17" t="s">
        <v>3954</v>
      </c>
      <c r="AR276">
        <v>0.51</v>
      </c>
      <c r="AS276" s="8">
        <f t="shared" si="171"/>
        <v>5.1000000000000004E-3</v>
      </c>
      <c r="AT276" s="15" t="s">
        <v>3954</v>
      </c>
      <c r="AU276" s="15"/>
      <c r="AV276" s="8">
        <f t="shared" si="172"/>
        <v>2.9499999999999998E-2</v>
      </c>
      <c r="AW276" s="15" t="s">
        <v>3954</v>
      </c>
      <c r="AY276" s="15" t="s">
        <v>3954</v>
      </c>
      <c r="AZ276" s="8">
        <f t="shared" si="166"/>
        <v>1.89E-2</v>
      </c>
      <c r="BA276" s="15" t="s">
        <v>3954</v>
      </c>
      <c r="BB276">
        <v>1.89</v>
      </c>
      <c r="BD276" s="8">
        <f t="shared" si="175"/>
        <v>1.5699999999999999E-2</v>
      </c>
      <c r="BE276" s="15" t="s">
        <v>3954</v>
      </c>
    </row>
    <row r="277" spans="1:124" ht="18">
      <c r="A277" s="67" t="s">
        <v>382</v>
      </c>
      <c r="B277" s="68">
        <f t="shared" si="162"/>
        <v>45934</v>
      </c>
      <c r="C277" s="2">
        <v>3.93</v>
      </c>
      <c r="D277" s="8">
        <f t="shared" si="163"/>
        <v>3.9300000000000002E-2</v>
      </c>
      <c r="F277" s="2">
        <v>2.37</v>
      </c>
      <c r="G277" s="8">
        <f t="shared" si="164"/>
        <v>2.3700000000000002E-2</v>
      </c>
      <c r="I277" s="8">
        <f t="shared" si="165"/>
        <v>1.5599999999999999E-2</v>
      </c>
      <c r="K277" s="7">
        <v>46031</v>
      </c>
      <c r="L277" s="2">
        <v>3.89</v>
      </c>
      <c r="M277" s="5">
        <f t="shared" si="176"/>
        <v>3.8900000000000004E-2</v>
      </c>
      <c r="N277" s="7">
        <v>46031</v>
      </c>
      <c r="P277" s="7">
        <v>46031</v>
      </c>
      <c r="Q277" s="2">
        <v>2.5</v>
      </c>
      <c r="R277" s="5">
        <f t="shared" si="173"/>
        <v>2.5000000000000001E-2</v>
      </c>
      <c r="S277" s="7">
        <v>46031</v>
      </c>
      <c r="T277" s="7"/>
      <c r="U277" s="7">
        <v>46031</v>
      </c>
      <c r="V277" s="8">
        <f t="shared" si="167"/>
        <v>1.3900000000000003E-2</v>
      </c>
      <c r="W277" s="7">
        <v>46031</v>
      </c>
      <c r="Y277" s="7">
        <v>46031</v>
      </c>
      <c r="Z277" s="2">
        <v>4.6500000000000004</v>
      </c>
      <c r="AA277" s="36">
        <f t="shared" si="168"/>
        <v>4.6500000000000007E-2</v>
      </c>
      <c r="AB277" s="7">
        <v>46031</v>
      </c>
      <c r="AC277" s="7"/>
      <c r="AD277" s="7">
        <v>46031</v>
      </c>
      <c r="AE277" s="2">
        <v>3.47</v>
      </c>
      <c r="AF277" s="5">
        <f t="shared" si="169"/>
        <v>3.4700000000000002E-2</v>
      </c>
      <c r="AG277" s="7">
        <v>46031</v>
      </c>
      <c r="AH277" s="7"/>
      <c r="AI277" s="7">
        <v>46031</v>
      </c>
      <c r="AJ277" s="8">
        <f t="shared" si="174"/>
        <v>1.1800000000000005E-2</v>
      </c>
      <c r="AK277" s="7">
        <v>46031</v>
      </c>
      <c r="AN277">
        <v>3.5</v>
      </c>
      <c r="AO277" s="8">
        <f t="shared" si="170"/>
        <v>3.5000000000000003E-2</v>
      </c>
      <c r="AP277" s="17" t="s">
        <v>3955</v>
      </c>
      <c r="AR277">
        <v>0.52</v>
      </c>
      <c r="AS277" s="8">
        <f t="shared" si="171"/>
        <v>5.1999999999999998E-3</v>
      </c>
      <c r="AT277" s="15" t="s">
        <v>3955</v>
      </c>
      <c r="AU277" s="15"/>
      <c r="AV277" s="8">
        <f t="shared" si="172"/>
        <v>2.9800000000000004E-2</v>
      </c>
      <c r="AW277" s="15" t="s">
        <v>3955</v>
      </c>
      <c r="AY277" s="15" t="s">
        <v>3955</v>
      </c>
      <c r="AZ277" s="8">
        <f t="shared" si="166"/>
        <v>1.9099999999999999E-2</v>
      </c>
      <c r="BA277" s="15" t="s">
        <v>3955</v>
      </c>
      <c r="BB277">
        <v>1.91</v>
      </c>
      <c r="BD277" s="8">
        <f t="shared" si="175"/>
        <v>1.5900000000000004E-2</v>
      </c>
      <c r="BE277" s="15" t="s">
        <v>3955</v>
      </c>
    </row>
    <row r="278" spans="1:124" ht="18">
      <c r="A278" s="67" t="s">
        <v>384</v>
      </c>
      <c r="B278" s="68">
        <f t="shared" si="162"/>
        <v>45933</v>
      </c>
      <c r="C278" s="2">
        <v>4.63</v>
      </c>
      <c r="D278" s="8">
        <f t="shared" si="163"/>
        <v>4.6300000000000001E-2</v>
      </c>
      <c r="F278" s="2">
        <v>2.98</v>
      </c>
      <c r="G278" s="8">
        <f t="shared" si="164"/>
        <v>2.98E-2</v>
      </c>
      <c r="I278" s="8">
        <f t="shared" si="165"/>
        <v>1.6500000000000001E-2</v>
      </c>
      <c r="K278" s="7">
        <v>46032</v>
      </c>
      <c r="L278" s="2">
        <v>4.47</v>
      </c>
      <c r="M278" s="5">
        <f t="shared" si="176"/>
        <v>4.4699999999999997E-2</v>
      </c>
      <c r="N278" s="7">
        <v>46032</v>
      </c>
      <c r="P278" s="7">
        <v>46032</v>
      </c>
      <c r="Q278" s="2">
        <v>3.15</v>
      </c>
      <c r="R278" s="5">
        <f t="shared" si="173"/>
        <v>3.15E-2</v>
      </c>
      <c r="S278" s="7">
        <v>46032</v>
      </c>
      <c r="T278" s="7"/>
      <c r="U278" s="7">
        <v>46032</v>
      </c>
      <c r="V278" s="8">
        <f t="shared" si="167"/>
        <v>1.3199999999999996E-2</v>
      </c>
      <c r="W278" s="7">
        <v>46032</v>
      </c>
      <c r="Y278" s="7">
        <v>46032</v>
      </c>
      <c r="Z278" s="2">
        <v>4.57</v>
      </c>
      <c r="AA278" s="36">
        <f t="shared" si="168"/>
        <v>4.5700000000000005E-2</v>
      </c>
      <c r="AB278" s="7">
        <v>46032</v>
      </c>
      <c r="AC278" s="7"/>
      <c r="AD278" s="7">
        <v>46032</v>
      </c>
      <c r="AE278" s="2">
        <v>3.43</v>
      </c>
      <c r="AF278" s="5">
        <f t="shared" si="169"/>
        <v>3.4300000000000004E-2</v>
      </c>
      <c r="AG278" s="7">
        <v>46032</v>
      </c>
      <c r="AH278" s="7"/>
      <c r="AI278" s="7">
        <v>46032</v>
      </c>
      <c r="AJ278" s="8">
        <f t="shared" si="174"/>
        <v>1.14E-2</v>
      </c>
      <c r="AK278" s="7">
        <v>46032</v>
      </c>
      <c r="AN278">
        <v>3.51</v>
      </c>
      <c r="AO278" s="8">
        <f t="shared" si="170"/>
        <v>3.5099999999999999E-2</v>
      </c>
      <c r="AP278" s="17" t="s">
        <v>3956</v>
      </c>
      <c r="AR278">
        <v>0.53</v>
      </c>
      <c r="AS278" s="8">
        <f t="shared" si="171"/>
        <v>5.3E-3</v>
      </c>
      <c r="AT278" s="15" t="s">
        <v>3956</v>
      </c>
      <c r="AU278" s="15"/>
      <c r="AV278" s="8">
        <f t="shared" si="172"/>
        <v>2.98E-2</v>
      </c>
      <c r="AW278" s="15" t="s">
        <v>3956</v>
      </c>
      <c r="AY278" s="15" t="s">
        <v>3956</v>
      </c>
      <c r="AZ278" s="8">
        <f t="shared" si="166"/>
        <v>1.9E-2</v>
      </c>
      <c r="BA278" s="15" t="s">
        <v>3956</v>
      </c>
      <c r="BB278">
        <v>1.9</v>
      </c>
      <c r="BD278" s="8">
        <f t="shared" si="175"/>
        <v>1.61E-2</v>
      </c>
      <c r="BE278" s="15" t="s">
        <v>3956</v>
      </c>
    </row>
    <row r="279" spans="1:124" ht="18">
      <c r="A279" s="67" t="s">
        <v>386</v>
      </c>
      <c r="B279" s="68">
        <f t="shared" ref="B279:B342" si="177">DATEVALUE(LEFT(A279,10))</f>
        <v>45932</v>
      </c>
      <c r="C279" s="2">
        <v>4.24</v>
      </c>
      <c r="D279" s="8">
        <f t="shared" ref="D279:D342" si="178">C279/100</f>
        <v>4.24E-2</v>
      </c>
      <c r="F279" s="2">
        <v>2.76</v>
      </c>
      <c r="G279" s="8">
        <f t="shared" ref="G279:G342" si="179">F279/100</f>
        <v>2.76E-2</v>
      </c>
      <c r="I279" s="8">
        <f t="shared" si="165"/>
        <v>1.4800000000000001E-2</v>
      </c>
      <c r="K279" s="7">
        <v>46033</v>
      </c>
      <c r="L279" s="2">
        <v>3.96</v>
      </c>
      <c r="M279" s="5">
        <f t="shared" si="176"/>
        <v>3.9599999999999996E-2</v>
      </c>
      <c r="N279" s="7">
        <v>46033</v>
      </c>
      <c r="P279" s="7">
        <v>46033</v>
      </c>
      <c r="Q279" s="2">
        <v>2.58</v>
      </c>
      <c r="R279" s="5">
        <f t="shared" si="173"/>
        <v>2.58E-2</v>
      </c>
      <c r="S279" s="7">
        <v>46033</v>
      </c>
      <c r="T279" s="7"/>
      <c r="U279" s="7">
        <v>46033</v>
      </c>
      <c r="V279" s="8">
        <f t="shared" si="167"/>
        <v>1.3799999999999996E-2</v>
      </c>
      <c r="W279" s="7">
        <v>46033</v>
      </c>
      <c r="Y279" s="7">
        <v>46033</v>
      </c>
      <c r="Z279" s="2">
        <v>4.78</v>
      </c>
      <c r="AA279" s="36">
        <f t="shared" si="168"/>
        <v>4.7800000000000002E-2</v>
      </c>
      <c r="AB279" s="7">
        <v>46033</v>
      </c>
      <c r="AC279" s="7"/>
      <c r="AD279" s="7">
        <v>46033</v>
      </c>
      <c r="AE279" s="2">
        <v>3.61</v>
      </c>
      <c r="AF279" s="5">
        <f t="shared" si="169"/>
        <v>3.61E-2</v>
      </c>
      <c r="AG279" s="7">
        <v>46033</v>
      </c>
      <c r="AH279" s="7"/>
      <c r="AI279" s="7">
        <v>46033</v>
      </c>
      <c r="AJ279" s="8">
        <f t="shared" si="174"/>
        <v>1.1700000000000002E-2</v>
      </c>
      <c r="AK279" s="7">
        <v>46033</v>
      </c>
      <c r="AN279">
        <v>3.5</v>
      </c>
      <c r="AO279" s="8">
        <f t="shared" si="170"/>
        <v>3.5000000000000003E-2</v>
      </c>
      <c r="AP279" s="17" t="s">
        <v>3957</v>
      </c>
      <c r="AR279">
        <v>0.52</v>
      </c>
      <c r="AS279" s="8">
        <f t="shared" si="171"/>
        <v>5.1999999999999998E-3</v>
      </c>
      <c r="AT279" s="15" t="s">
        <v>3957</v>
      </c>
      <c r="AU279" s="15"/>
      <c r="AV279" s="8">
        <f t="shared" si="172"/>
        <v>2.9800000000000004E-2</v>
      </c>
      <c r="AW279" s="15" t="s">
        <v>3957</v>
      </c>
      <c r="AY279" s="15" t="s">
        <v>3957</v>
      </c>
      <c r="AZ279" s="8">
        <f t="shared" si="166"/>
        <v>1.9299999999999998E-2</v>
      </c>
      <c r="BA279" s="15" t="s">
        <v>3957</v>
      </c>
      <c r="BB279">
        <v>1.93</v>
      </c>
      <c r="BD279" s="8">
        <f t="shared" si="175"/>
        <v>1.5700000000000006E-2</v>
      </c>
      <c r="BE279" s="15" t="s">
        <v>3957</v>
      </c>
    </row>
    <row r="280" spans="1:124" ht="18">
      <c r="A280" s="67" t="s">
        <v>388</v>
      </c>
      <c r="B280" s="68">
        <f t="shared" si="177"/>
        <v>45931</v>
      </c>
      <c r="C280" s="2">
        <v>4.7</v>
      </c>
      <c r="D280" s="8">
        <f t="shared" si="178"/>
        <v>4.7E-2</v>
      </c>
      <c r="F280" s="2">
        <v>3.08</v>
      </c>
      <c r="G280" s="8">
        <f t="shared" si="179"/>
        <v>3.0800000000000001E-2</v>
      </c>
      <c r="I280" s="8">
        <f t="shared" ref="I280:I343" si="180">D280-G280</f>
        <v>1.6199999999999999E-2</v>
      </c>
      <c r="K280" s="7">
        <v>46034</v>
      </c>
      <c r="L280" s="2">
        <v>4.17</v>
      </c>
      <c r="M280" s="5">
        <f t="shared" si="176"/>
        <v>4.1700000000000001E-2</v>
      </c>
      <c r="N280" s="7">
        <v>46034</v>
      </c>
      <c r="P280" s="7">
        <v>46034</v>
      </c>
      <c r="Q280" s="2">
        <v>2.68</v>
      </c>
      <c r="R280" s="5">
        <f t="shared" si="173"/>
        <v>2.6800000000000001E-2</v>
      </c>
      <c r="S280" s="7">
        <v>46034</v>
      </c>
      <c r="T280" s="7"/>
      <c r="U280" s="7">
        <v>46034</v>
      </c>
      <c r="V280" s="8">
        <f t="shared" si="167"/>
        <v>1.49E-2</v>
      </c>
      <c r="W280" s="7">
        <v>46034</v>
      </c>
      <c r="Y280" s="7">
        <v>46034</v>
      </c>
      <c r="Z280" s="2">
        <v>4.82</v>
      </c>
      <c r="AA280" s="36">
        <f t="shared" si="168"/>
        <v>4.82E-2</v>
      </c>
      <c r="AB280" s="7">
        <v>46034</v>
      </c>
      <c r="AC280" s="7"/>
      <c r="AD280" s="7">
        <v>46034</v>
      </c>
      <c r="AE280" s="2">
        <v>3.63</v>
      </c>
      <c r="AF280" s="5">
        <f t="shared" si="169"/>
        <v>3.6299999999999999E-2</v>
      </c>
      <c r="AG280" s="7">
        <v>46034</v>
      </c>
      <c r="AH280" s="7"/>
      <c r="AI280" s="7">
        <v>46034</v>
      </c>
      <c r="AJ280" s="8">
        <f t="shared" si="174"/>
        <v>1.1900000000000001E-2</v>
      </c>
      <c r="AK280" s="7">
        <v>46034</v>
      </c>
      <c r="AN280">
        <v>3.57</v>
      </c>
      <c r="AO280" s="8">
        <f t="shared" si="170"/>
        <v>3.5699999999999996E-2</v>
      </c>
      <c r="AP280" s="17" t="s">
        <v>3958</v>
      </c>
      <c r="AR280">
        <v>0.52</v>
      </c>
      <c r="AS280" s="8">
        <f t="shared" si="171"/>
        <v>5.1999999999999998E-3</v>
      </c>
      <c r="AT280" s="15" t="s">
        <v>3958</v>
      </c>
      <c r="AU280" s="15"/>
      <c r="AV280" s="8">
        <f t="shared" si="172"/>
        <v>3.0499999999999996E-2</v>
      </c>
      <c r="AW280" s="15" t="s">
        <v>3958</v>
      </c>
      <c r="AY280" s="15" t="s">
        <v>3958</v>
      </c>
      <c r="AZ280" s="8">
        <f t="shared" si="166"/>
        <v>1.95E-2</v>
      </c>
      <c r="BA280" s="15" t="s">
        <v>3958</v>
      </c>
      <c r="BB280">
        <v>1.95</v>
      </c>
      <c r="BD280" s="8">
        <f t="shared" si="175"/>
        <v>1.6199999999999996E-2</v>
      </c>
      <c r="BE280" s="15" t="s">
        <v>3958</v>
      </c>
    </row>
    <row r="281" spans="1:124" ht="18">
      <c r="A281" s="67" t="s">
        <v>390</v>
      </c>
      <c r="B281" s="68">
        <f t="shared" si="177"/>
        <v>45930</v>
      </c>
      <c r="C281" s="2">
        <v>4.82</v>
      </c>
      <c r="D281" s="8">
        <f t="shared" si="178"/>
        <v>4.82E-2</v>
      </c>
      <c r="F281" s="2">
        <v>3.22</v>
      </c>
      <c r="G281" s="8">
        <f t="shared" si="179"/>
        <v>3.2199999999999999E-2</v>
      </c>
      <c r="I281" s="8">
        <f t="shared" si="180"/>
        <v>1.6E-2</v>
      </c>
      <c r="K281" s="7">
        <v>46035</v>
      </c>
      <c r="L281" s="2">
        <v>3.92</v>
      </c>
      <c r="M281" s="5">
        <f t="shared" si="176"/>
        <v>3.9199999999999999E-2</v>
      </c>
      <c r="N281" s="7">
        <v>46035</v>
      </c>
      <c r="P281" s="7">
        <v>46035</v>
      </c>
      <c r="Q281" s="2">
        <v>2.52</v>
      </c>
      <c r="R281" s="5">
        <f t="shared" si="173"/>
        <v>2.52E-2</v>
      </c>
      <c r="S281" s="7">
        <v>46035</v>
      </c>
      <c r="T281" s="7"/>
      <c r="U281" s="7">
        <v>46035</v>
      </c>
      <c r="V281" s="8">
        <f t="shared" si="167"/>
        <v>1.3999999999999999E-2</v>
      </c>
      <c r="W281" s="7">
        <v>46035</v>
      </c>
      <c r="Y281" s="7">
        <v>46035</v>
      </c>
      <c r="Z281" s="2">
        <v>4.5199999999999996</v>
      </c>
      <c r="AA281" s="36">
        <f t="shared" si="168"/>
        <v>4.5199999999999997E-2</v>
      </c>
      <c r="AB281" s="7">
        <v>46035</v>
      </c>
      <c r="AC281" s="7"/>
      <c r="AD281" s="7">
        <v>46035</v>
      </c>
      <c r="AE281" s="2">
        <v>3.41</v>
      </c>
      <c r="AF281" s="5">
        <f t="shared" si="169"/>
        <v>3.4099999999999998E-2</v>
      </c>
      <c r="AG281" s="7">
        <v>46035</v>
      </c>
      <c r="AH281" s="7"/>
      <c r="AI281" s="7">
        <v>46035</v>
      </c>
      <c r="AJ281" s="8">
        <f t="shared" si="174"/>
        <v>1.1099999999999999E-2</v>
      </c>
      <c r="AK281" s="7">
        <v>46035</v>
      </c>
      <c r="AN281">
        <v>3.57</v>
      </c>
      <c r="AO281" s="8">
        <f t="shared" si="170"/>
        <v>3.5699999999999996E-2</v>
      </c>
      <c r="AP281" s="17" t="s">
        <v>3959</v>
      </c>
      <c r="AR281">
        <v>0.52</v>
      </c>
      <c r="AS281" s="8">
        <f t="shared" si="171"/>
        <v>5.1999999999999998E-3</v>
      </c>
      <c r="AT281" s="15" t="s">
        <v>3959</v>
      </c>
      <c r="AU281" s="15"/>
      <c r="AV281" s="8">
        <f t="shared" si="172"/>
        <v>3.0499999999999996E-2</v>
      </c>
      <c r="AW281" s="15" t="s">
        <v>3959</v>
      </c>
      <c r="AY281" s="15" t="s">
        <v>3959</v>
      </c>
      <c r="AZ281" s="8">
        <f t="shared" si="166"/>
        <v>1.9099999999999999E-2</v>
      </c>
      <c r="BA281" s="15" t="s">
        <v>3959</v>
      </c>
      <c r="BB281">
        <v>1.91</v>
      </c>
      <c r="BD281" s="8">
        <f t="shared" si="175"/>
        <v>1.6599999999999997E-2</v>
      </c>
      <c r="BE281" s="15" t="s">
        <v>3959</v>
      </c>
    </row>
    <row r="282" spans="1:124" ht="18">
      <c r="A282" s="67" t="s">
        <v>392</v>
      </c>
      <c r="B282" s="68">
        <f t="shared" si="177"/>
        <v>45929</v>
      </c>
      <c r="C282" s="2">
        <v>4.7300000000000004</v>
      </c>
      <c r="D282" s="8">
        <f t="shared" si="178"/>
        <v>4.7300000000000002E-2</v>
      </c>
      <c r="F282" s="2">
        <v>3.13</v>
      </c>
      <c r="G282" s="8">
        <f t="shared" si="179"/>
        <v>3.1300000000000001E-2</v>
      </c>
      <c r="I282" s="8">
        <f t="shared" si="180"/>
        <v>1.6E-2</v>
      </c>
      <c r="K282" s="7">
        <v>46036</v>
      </c>
      <c r="L282" s="2">
        <v>4.24</v>
      </c>
      <c r="M282" s="5">
        <f t="shared" si="176"/>
        <v>4.24E-2</v>
      </c>
      <c r="N282" s="7">
        <v>46036</v>
      </c>
      <c r="P282" s="7">
        <v>46036</v>
      </c>
      <c r="Q282" s="2">
        <v>2.72</v>
      </c>
      <c r="R282" s="5">
        <f t="shared" si="173"/>
        <v>2.7200000000000002E-2</v>
      </c>
      <c r="S282" s="7">
        <v>46036</v>
      </c>
      <c r="T282" s="7"/>
      <c r="U282" s="7">
        <v>46036</v>
      </c>
      <c r="V282" s="8">
        <f t="shared" si="167"/>
        <v>1.5199999999999998E-2</v>
      </c>
      <c r="W282" s="7">
        <v>46036</v>
      </c>
      <c r="Y282" s="7">
        <v>46036</v>
      </c>
      <c r="Z282" s="2">
        <v>5.12</v>
      </c>
      <c r="AA282" s="36">
        <f t="shared" si="168"/>
        <v>5.1200000000000002E-2</v>
      </c>
      <c r="AB282" s="7">
        <v>46036</v>
      </c>
      <c r="AC282" s="7"/>
      <c r="AD282" s="7">
        <v>46036</v>
      </c>
      <c r="AE282" s="2">
        <v>3.9</v>
      </c>
      <c r="AF282" s="5">
        <f t="shared" si="169"/>
        <v>3.9E-2</v>
      </c>
      <c r="AG282" s="7">
        <v>46036</v>
      </c>
      <c r="AH282" s="7"/>
      <c r="AI282" s="7">
        <v>46036</v>
      </c>
      <c r="AJ282" s="8">
        <f t="shared" si="174"/>
        <v>1.2200000000000003E-2</v>
      </c>
      <c r="AK282" s="7">
        <v>46036</v>
      </c>
      <c r="AN282">
        <v>3.51</v>
      </c>
      <c r="AO282" s="8">
        <f t="shared" si="170"/>
        <v>3.5099999999999999E-2</v>
      </c>
      <c r="AP282" s="17" t="s">
        <v>3960</v>
      </c>
      <c r="AR282">
        <v>0.52</v>
      </c>
      <c r="AS282" s="8">
        <f t="shared" si="171"/>
        <v>5.1999999999999998E-3</v>
      </c>
      <c r="AT282" s="15" t="s">
        <v>3960</v>
      </c>
      <c r="AU282" s="15"/>
      <c r="AV282" s="8">
        <f t="shared" si="172"/>
        <v>2.9899999999999999E-2</v>
      </c>
      <c r="AW282" s="15" t="s">
        <v>3960</v>
      </c>
      <c r="AY282" s="15" t="s">
        <v>3960</v>
      </c>
      <c r="AZ282" s="8">
        <f t="shared" si="166"/>
        <v>1.9099999999999999E-2</v>
      </c>
      <c r="BA282" s="15" t="s">
        <v>3960</v>
      </c>
      <c r="BB282">
        <v>1.91</v>
      </c>
      <c r="BD282" s="8">
        <f>AO282-AZ282</f>
        <v>1.6E-2</v>
      </c>
      <c r="BE282" s="15" t="s">
        <v>3960</v>
      </c>
    </row>
    <row r="283" spans="1:124" ht="18">
      <c r="A283" s="67" t="s">
        <v>394</v>
      </c>
      <c r="B283" s="68">
        <f t="shared" si="177"/>
        <v>45928</v>
      </c>
      <c r="C283" s="2">
        <v>4.7300000000000004</v>
      </c>
      <c r="D283" s="8">
        <f t="shared" si="178"/>
        <v>4.7300000000000002E-2</v>
      </c>
      <c r="F283" s="2">
        <v>3.13</v>
      </c>
      <c r="G283" s="8">
        <f t="shared" si="179"/>
        <v>3.1300000000000001E-2</v>
      </c>
      <c r="I283" s="8">
        <f t="shared" si="180"/>
        <v>1.6E-2</v>
      </c>
      <c r="K283" s="7">
        <v>46037</v>
      </c>
      <c r="L283" s="2">
        <v>3.69</v>
      </c>
      <c r="M283" s="5">
        <f t="shared" si="176"/>
        <v>3.6900000000000002E-2</v>
      </c>
      <c r="N283" s="7">
        <v>46037</v>
      </c>
      <c r="P283" s="7">
        <v>46037</v>
      </c>
      <c r="Q283" s="2">
        <v>2.36</v>
      </c>
      <c r="R283" s="5">
        <f t="shared" si="173"/>
        <v>2.3599999999999999E-2</v>
      </c>
      <c r="S283" s="7">
        <v>46037</v>
      </c>
      <c r="T283" s="7"/>
      <c r="U283" s="7">
        <v>46037</v>
      </c>
      <c r="V283" s="8">
        <f t="shared" si="167"/>
        <v>1.3300000000000003E-2</v>
      </c>
      <c r="W283" s="7">
        <v>46037</v>
      </c>
      <c r="Y283" s="7">
        <v>46037</v>
      </c>
      <c r="Z283" s="2">
        <v>4.53</v>
      </c>
      <c r="AA283" s="36">
        <f t="shared" si="168"/>
        <v>4.53E-2</v>
      </c>
      <c r="AB283" s="7">
        <v>46037</v>
      </c>
      <c r="AC283" s="7"/>
      <c r="AD283" s="7">
        <v>46037</v>
      </c>
      <c r="AE283" s="2">
        <v>3.48</v>
      </c>
      <c r="AF283" s="5">
        <f t="shared" si="169"/>
        <v>3.4799999999999998E-2</v>
      </c>
      <c r="AG283" s="7">
        <v>46037</v>
      </c>
      <c r="AH283" s="7"/>
      <c r="AI283" s="7">
        <v>46037</v>
      </c>
      <c r="AJ283" s="8">
        <f t="shared" si="174"/>
        <v>1.0500000000000002E-2</v>
      </c>
      <c r="AK283" s="7">
        <v>46037</v>
      </c>
    </row>
    <row r="284" spans="1:124" ht="18">
      <c r="A284" s="67" t="s">
        <v>396</v>
      </c>
      <c r="B284" s="68">
        <f t="shared" si="177"/>
        <v>45927</v>
      </c>
      <c r="C284" s="2">
        <v>4.4400000000000004</v>
      </c>
      <c r="D284" s="8">
        <f t="shared" si="178"/>
        <v>4.4400000000000002E-2</v>
      </c>
      <c r="F284" s="2">
        <v>2.93</v>
      </c>
      <c r="G284" s="8">
        <f t="shared" si="179"/>
        <v>2.9300000000000003E-2</v>
      </c>
      <c r="I284" s="8">
        <f t="shared" si="180"/>
        <v>1.5099999999999999E-2</v>
      </c>
      <c r="K284" s="7">
        <v>46038</v>
      </c>
      <c r="L284" s="2">
        <v>3.89</v>
      </c>
      <c r="M284" s="5">
        <f t="shared" si="176"/>
        <v>3.8900000000000004E-2</v>
      </c>
      <c r="N284" s="7">
        <v>46038</v>
      </c>
      <c r="P284" s="7">
        <v>46038</v>
      </c>
      <c r="Q284" s="2">
        <v>2.57</v>
      </c>
      <c r="R284" s="5">
        <f t="shared" si="173"/>
        <v>2.5699999999999997E-2</v>
      </c>
      <c r="S284" s="7">
        <v>46038</v>
      </c>
      <c r="T284" s="7"/>
      <c r="U284" s="7">
        <v>46038</v>
      </c>
      <c r="V284" s="8">
        <f t="shared" si="167"/>
        <v>1.3200000000000007E-2</v>
      </c>
      <c r="W284" s="7">
        <v>46038</v>
      </c>
      <c r="Y284" s="7">
        <v>46038</v>
      </c>
      <c r="Z284" s="2">
        <v>4.4800000000000004</v>
      </c>
      <c r="AA284" s="36">
        <f t="shared" si="168"/>
        <v>4.4800000000000006E-2</v>
      </c>
      <c r="AB284" s="7">
        <v>46038</v>
      </c>
      <c r="AC284" s="7"/>
      <c r="AD284" s="7">
        <v>46038</v>
      </c>
      <c r="AE284" s="2">
        <v>3.41</v>
      </c>
      <c r="AF284" s="5">
        <f t="shared" si="169"/>
        <v>3.4099999999999998E-2</v>
      </c>
      <c r="AG284" s="7">
        <v>46038</v>
      </c>
      <c r="AH284" s="7"/>
      <c r="AI284" s="7">
        <v>46038</v>
      </c>
      <c r="AJ284" s="8">
        <f t="shared" si="174"/>
        <v>1.0700000000000008E-2</v>
      </c>
      <c r="AK284" s="7">
        <v>46038</v>
      </c>
    </row>
    <row r="285" spans="1:124" ht="18">
      <c r="A285" s="67" t="s">
        <v>398</v>
      </c>
      <c r="B285" s="68">
        <f t="shared" si="177"/>
        <v>45926</v>
      </c>
      <c r="C285" s="2">
        <v>4.74</v>
      </c>
      <c r="D285" s="8">
        <f t="shared" si="178"/>
        <v>4.7400000000000005E-2</v>
      </c>
      <c r="F285" s="2">
        <v>3.15</v>
      </c>
      <c r="G285" s="8">
        <f t="shared" si="179"/>
        <v>3.15E-2</v>
      </c>
      <c r="I285" s="8">
        <f t="shared" si="180"/>
        <v>1.5900000000000004E-2</v>
      </c>
      <c r="K285" s="7">
        <v>46039</v>
      </c>
      <c r="L285" s="2">
        <v>4.3</v>
      </c>
      <c r="M285" s="5">
        <f t="shared" si="176"/>
        <v>4.2999999999999997E-2</v>
      </c>
      <c r="N285" s="7">
        <v>46039</v>
      </c>
      <c r="P285" s="7">
        <v>46039</v>
      </c>
      <c r="Q285" s="2">
        <v>2.91</v>
      </c>
      <c r="R285" s="5">
        <f t="shared" si="173"/>
        <v>2.9100000000000001E-2</v>
      </c>
      <c r="S285" s="7">
        <v>46039</v>
      </c>
      <c r="T285" s="7"/>
      <c r="U285" s="7">
        <v>46039</v>
      </c>
      <c r="V285" s="8">
        <f t="shared" si="167"/>
        <v>1.3899999999999996E-2</v>
      </c>
      <c r="W285" s="7">
        <v>46039</v>
      </c>
      <c r="Y285" s="7">
        <v>46039</v>
      </c>
      <c r="Z285" s="2">
        <v>4.82</v>
      </c>
      <c r="AA285" s="36">
        <f t="shared" si="168"/>
        <v>4.82E-2</v>
      </c>
      <c r="AB285" s="7">
        <v>46039</v>
      </c>
      <c r="AC285" s="7"/>
      <c r="AD285" s="7">
        <v>46039</v>
      </c>
      <c r="AE285" s="2">
        <v>3.61</v>
      </c>
      <c r="AF285" s="5">
        <f t="shared" si="169"/>
        <v>3.61E-2</v>
      </c>
      <c r="AG285" s="7">
        <v>46039</v>
      </c>
      <c r="AH285" s="7"/>
      <c r="AI285" s="7">
        <v>46039</v>
      </c>
      <c r="AJ285" s="8">
        <f t="shared" si="174"/>
        <v>1.21E-2</v>
      </c>
      <c r="AK285" s="7">
        <v>46039</v>
      </c>
    </row>
    <row r="286" spans="1:124" ht="18">
      <c r="A286" s="67" t="s">
        <v>400</v>
      </c>
      <c r="B286" s="68">
        <f t="shared" si="177"/>
        <v>45925</v>
      </c>
      <c r="C286" s="2">
        <v>5.17</v>
      </c>
      <c r="D286" s="8">
        <f t="shared" si="178"/>
        <v>5.1699999999999996E-2</v>
      </c>
      <c r="F286" s="2">
        <v>3.47</v>
      </c>
      <c r="G286" s="8">
        <f t="shared" si="179"/>
        <v>3.4700000000000002E-2</v>
      </c>
      <c r="I286" s="8">
        <f t="shared" si="180"/>
        <v>1.6999999999999994E-2</v>
      </c>
      <c r="K286" s="7">
        <v>46040</v>
      </c>
      <c r="L286" s="2">
        <v>4.3499999999999996</v>
      </c>
      <c r="M286" s="5">
        <f t="shared" si="176"/>
        <v>4.3499999999999997E-2</v>
      </c>
      <c r="N286" s="7">
        <v>46040</v>
      </c>
      <c r="P286" s="7">
        <v>46040</v>
      </c>
      <c r="Q286" s="2">
        <v>2.96</v>
      </c>
      <c r="R286" s="5">
        <f t="shared" si="173"/>
        <v>2.9600000000000001E-2</v>
      </c>
      <c r="S286" s="7">
        <v>46040</v>
      </c>
      <c r="T286" s="7"/>
      <c r="U286" s="7">
        <v>46040</v>
      </c>
      <c r="V286" s="8">
        <f t="shared" si="167"/>
        <v>1.3899999999999996E-2</v>
      </c>
      <c r="W286" s="7">
        <v>46040</v>
      </c>
      <c r="Y286" s="7">
        <v>46040</v>
      </c>
      <c r="Z286" s="2">
        <v>4.6100000000000003</v>
      </c>
      <c r="AA286" s="36">
        <f t="shared" si="168"/>
        <v>4.6100000000000002E-2</v>
      </c>
      <c r="AB286" s="7">
        <v>46040</v>
      </c>
      <c r="AC286" s="7"/>
      <c r="AD286" s="7">
        <v>46040</v>
      </c>
      <c r="AE286" s="2">
        <v>3.43</v>
      </c>
      <c r="AF286" s="5">
        <f t="shared" si="169"/>
        <v>3.4300000000000004E-2</v>
      </c>
      <c r="AG286" s="7">
        <v>46040</v>
      </c>
      <c r="AH286" s="7"/>
      <c r="AI286" s="7">
        <v>46040</v>
      </c>
      <c r="AJ286" s="8">
        <f t="shared" si="174"/>
        <v>1.1799999999999998E-2</v>
      </c>
      <c r="AK286" s="7">
        <v>46040</v>
      </c>
      <c r="DO286">
        <v>1.18</v>
      </c>
      <c r="DP286" s="8">
        <f t="shared" ref="DO286:DR321" si="181">DO286/100</f>
        <v>1.18E-2</v>
      </c>
      <c r="DQ286" s="15" t="s">
        <v>3997</v>
      </c>
      <c r="DS286" s="8"/>
      <c r="DT286" s="8"/>
    </row>
    <row r="287" spans="1:124" ht="18">
      <c r="A287" s="67" t="s">
        <v>402</v>
      </c>
      <c r="B287" s="68">
        <f t="shared" si="177"/>
        <v>45924</v>
      </c>
      <c r="C287" s="2">
        <v>4.46</v>
      </c>
      <c r="D287" s="8">
        <f t="shared" si="178"/>
        <v>4.4600000000000001E-2</v>
      </c>
      <c r="F287" s="2">
        <v>3</v>
      </c>
      <c r="G287" s="8">
        <f t="shared" si="179"/>
        <v>0.03</v>
      </c>
      <c r="I287" s="8">
        <f t="shared" si="180"/>
        <v>1.4600000000000002E-2</v>
      </c>
      <c r="K287" s="7">
        <v>46041</v>
      </c>
      <c r="L287" s="2">
        <v>4.4000000000000004</v>
      </c>
      <c r="M287" s="5">
        <f t="shared" si="176"/>
        <v>4.4000000000000004E-2</v>
      </c>
      <c r="N287" s="7">
        <v>46041</v>
      </c>
      <c r="P287" s="7">
        <v>46041</v>
      </c>
      <c r="Q287" s="2">
        <v>3.01</v>
      </c>
      <c r="R287" s="5">
        <f t="shared" si="173"/>
        <v>3.0099999999999998E-2</v>
      </c>
      <c r="S287" s="7">
        <v>46041</v>
      </c>
      <c r="T287" s="7"/>
      <c r="U287" s="7">
        <v>46041</v>
      </c>
      <c r="V287" s="8">
        <f t="shared" si="167"/>
        <v>1.3900000000000006E-2</v>
      </c>
      <c r="W287" s="7">
        <v>46041</v>
      </c>
      <c r="Y287" s="7">
        <v>46041</v>
      </c>
      <c r="Z287" s="2">
        <v>4.87</v>
      </c>
      <c r="AA287" s="36">
        <f t="shared" si="168"/>
        <v>4.87E-2</v>
      </c>
      <c r="AB287" s="7">
        <v>46041</v>
      </c>
      <c r="AC287" s="7"/>
      <c r="AD287" s="7">
        <v>46041</v>
      </c>
      <c r="AE287" s="2">
        <v>3.63</v>
      </c>
      <c r="AF287" s="5">
        <f t="shared" si="169"/>
        <v>3.6299999999999999E-2</v>
      </c>
      <c r="AG287" s="7">
        <v>46041</v>
      </c>
      <c r="AH287" s="7"/>
      <c r="AI287" s="7">
        <v>46041</v>
      </c>
      <c r="AJ287" s="8">
        <f t="shared" si="174"/>
        <v>1.2400000000000001E-2</v>
      </c>
      <c r="AK287" s="7">
        <v>46041</v>
      </c>
      <c r="DO287">
        <v>1.25</v>
      </c>
      <c r="DP287" s="8">
        <f t="shared" si="181"/>
        <v>1.2500000000000001E-2</v>
      </c>
      <c r="DQ287" s="15" t="s">
        <v>3996</v>
      </c>
      <c r="DS287" s="8"/>
      <c r="DT287" s="8"/>
    </row>
    <row r="288" spans="1:124" ht="18">
      <c r="A288" s="67" t="s">
        <v>404</v>
      </c>
      <c r="B288" s="68">
        <f t="shared" si="177"/>
        <v>45923</v>
      </c>
      <c r="C288" s="2">
        <v>4.33</v>
      </c>
      <c r="D288" s="8">
        <f t="shared" si="178"/>
        <v>4.3299999999999998E-2</v>
      </c>
      <c r="F288" s="2">
        <v>2.91</v>
      </c>
      <c r="G288" s="8">
        <f t="shared" si="179"/>
        <v>2.9100000000000001E-2</v>
      </c>
      <c r="I288" s="8">
        <f t="shared" si="180"/>
        <v>1.4199999999999997E-2</v>
      </c>
      <c r="K288" s="7">
        <v>46042</v>
      </c>
      <c r="L288" s="2">
        <v>3.87</v>
      </c>
      <c r="M288" s="5">
        <f t="shared" si="176"/>
        <v>3.8699999999999998E-2</v>
      </c>
      <c r="N288" s="7">
        <v>46042</v>
      </c>
      <c r="P288" s="7">
        <v>46042</v>
      </c>
      <c r="Q288" s="2">
        <v>2.65</v>
      </c>
      <c r="R288" s="5">
        <f t="shared" si="173"/>
        <v>2.6499999999999999E-2</v>
      </c>
      <c r="S288" s="7">
        <v>46042</v>
      </c>
      <c r="T288" s="7"/>
      <c r="U288" s="7">
        <v>46042</v>
      </c>
      <c r="V288" s="8">
        <f t="shared" si="167"/>
        <v>1.2199999999999999E-2</v>
      </c>
      <c r="W288" s="7">
        <v>46042</v>
      </c>
      <c r="Y288" s="7">
        <v>46042</v>
      </c>
      <c r="Z288" s="2">
        <v>4.05</v>
      </c>
      <c r="AA288" s="36">
        <f t="shared" si="168"/>
        <v>4.0500000000000001E-2</v>
      </c>
      <c r="AB288" s="7">
        <v>46042</v>
      </c>
      <c r="AC288" s="7"/>
      <c r="AD288" s="7">
        <v>46042</v>
      </c>
      <c r="AE288" s="2">
        <v>3.02</v>
      </c>
      <c r="AF288" s="5">
        <f t="shared" si="169"/>
        <v>3.0200000000000001E-2</v>
      </c>
      <c r="AG288" s="7">
        <v>46042</v>
      </c>
      <c r="AH288" s="7"/>
      <c r="AI288" s="7">
        <v>46042</v>
      </c>
      <c r="AJ288" s="8">
        <f t="shared" si="174"/>
        <v>1.03E-2</v>
      </c>
      <c r="AK288" s="7">
        <v>46042</v>
      </c>
      <c r="DO288">
        <v>1.27</v>
      </c>
      <c r="DP288" s="8">
        <f t="shared" si="181"/>
        <v>1.2699999999999999E-2</v>
      </c>
      <c r="DQ288" s="15" t="s">
        <v>3995</v>
      </c>
      <c r="DS288" s="8"/>
      <c r="DT288" s="8"/>
    </row>
    <row r="289" spans="1:126" ht="18">
      <c r="A289" s="67" t="s">
        <v>406</v>
      </c>
      <c r="B289" s="68">
        <f t="shared" si="177"/>
        <v>45922</v>
      </c>
      <c r="C289" s="2">
        <v>5.14</v>
      </c>
      <c r="D289" s="8">
        <f t="shared" si="178"/>
        <v>5.1399999999999994E-2</v>
      </c>
      <c r="F289" s="2">
        <v>3.45</v>
      </c>
      <c r="G289" s="8">
        <f t="shared" si="179"/>
        <v>3.4500000000000003E-2</v>
      </c>
      <c r="I289" s="8">
        <f t="shared" si="180"/>
        <v>1.6899999999999991E-2</v>
      </c>
      <c r="K289" s="7">
        <v>46043</v>
      </c>
      <c r="L289" s="2">
        <v>5.0999999999999996</v>
      </c>
      <c r="M289" s="5">
        <f t="shared" si="176"/>
        <v>5.0999999999999997E-2</v>
      </c>
      <c r="N289" s="7">
        <v>46043</v>
      </c>
      <c r="P289" s="7">
        <v>46043</v>
      </c>
      <c r="Q289" s="2">
        <v>3.67</v>
      </c>
      <c r="R289" s="5">
        <f t="shared" si="173"/>
        <v>3.6699999999999997E-2</v>
      </c>
      <c r="S289" s="7">
        <v>46043</v>
      </c>
      <c r="T289" s="7"/>
      <c r="U289" s="7">
        <v>46043</v>
      </c>
      <c r="V289" s="8">
        <f t="shared" si="167"/>
        <v>1.43E-2</v>
      </c>
      <c r="W289" s="7">
        <v>46043</v>
      </c>
      <c r="Y289" s="7">
        <v>46043</v>
      </c>
      <c r="Z289" s="2">
        <v>5.0999999999999996</v>
      </c>
      <c r="AA289" s="36">
        <f t="shared" si="168"/>
        <v>5.0999999999999997E-2</v>
      </c>
      <c r="AB289" s="7">
        <v>46043</v>
      </c>
      <c r="AC289" s="7"/>
      <c r="AD289" s="7">
        <v>46043</v>
      </c>
      <c r="AE289" s="2">
        <v>3.78</v>
      </c>
      <c r="AF289" s="5">
        <f t="shared" si="169"/>
        <v>3.78E-2</v>
      </c>
      <c r="AG289" s="7">
        <v>46043</v>
      </c>
      <c r="AH289" s="7"/>
      <c r="AI289" s="7">
        <v>46043</v>
      </c>
      <c r="AJ289" s="8">
        <f t="shared" si="174"/>
        <v>1.3199999999999996E-2</v>
      </c>
      <c r="AK289" s="7">
        <v>46043</v>
      </c>
      <c r="DO289">
        <v>1.26</v>
      </c>
      <c r="DP289" s="8">
        <f t="shared" si="181"/>
        <v>1.26E-2</v>
      </c>
      <c r="DQ289" s="15" t="s">
        <v>3994</v>
      </c>
      <c r="DS289" s="8"/>
      <c r="DT289" s="8"/>
    </row>
    <row r="290" spans="1:126" ht="18">
      <c r="A290" s="67" t="s">
        <v>408</v>
      </c>
      <c r="B290" s="68">
        <f t="shared" si="177"/>
        <v>45921</v>
      </c>
      <c r="C290" s="2">
        <v>4.45</v>
      </c>
      <c r="D290" s="8">
        <f t="shared" si="178"/>
        <v>4.4500000000000005E-2</v>
      </c>
      <c r="F290" s="2">
        <v>3</v>
      </c>
      <c r="G290" s="8">
        <f t="shared" si="179"/>
        <v>0.03</v>
      </c>
      <c r="I290" s="8">
        <f t="shared" si="180"/>
        <v>1.4500000000000006E-2</v>
      </c>
      <c r="K290" s="7">
        <v>46044</v>
      </c>
      <c r="L290" s="2">
        <v>5.08</v>
      </c>
      <c r="M290" s="5">
        <f t="shared" si="176"/>
        <v>5.0799999999999998E-2</v>
      </c>
      <c r="N290" s="7">
        <v>46044</v>
      </c>
      <c r="P290" s="7">
        <v>46044</v>
      </c>
      <c r="Q290" s="2">
        <v>4.07</v>
      </c>
      <c r="R290" s="5">
        <f t="shared" si="173"/>
        <v>4.07E-2</v>
      </c>
      <c r="S290" s="7">
        <v>46044</v>
      </c>
      <c r="T290" s="7"/>
      <c r="U290" s="7">
        <v>46044</v>
      </c>
      <c r="V290" s="8">
        <f t="shared" si="167"/>
        <v>1.0099999999999998E-2</v>
      </c>
      <c r="W290" s="7">
        <v>46044</v>
      </c>
      <c r="Y290" s="7">
        <v>46044</v>
      </c>
      <c r="Z290" s="2">
        <v>4.62</v>
      </c>
      <c r="AA290" s="36">
        <f t="shared" si="168"/>
        <v>4.6199999999999998E-2</v>
      </c>
      <c r="AB290" s="7">
        <v>46044</v>
      </c>
      <c r="AC290" s="7"/>
      <c r="AD290" s="7">
        <v>46044</v>
      </c>
      <c r="AE290" s="2">
        <v>3.53</v>
      </c>
      <c r="AF290" s="5">
        <f t="shared" si="169"/>
        <v>3.5299999999999998E-2</v>
      </c>
      <c r="AG290" s="7">
        <v>46044</v>
      </c>
      <c r="AH290" s="7"/>
      <c r="AI290" s="7">
        <v>46044</v>
      </c>
      <c r="AJ290" s="8">
        <f t="shared" si="174"/>
        <v>1.09E-2</v>
      </c>
      <c r="AK290" s="7">
        <v>46044</v>
      </c>
      <c r="DO290">
        <v>1.28</v>
      </c>
      <c r="DP290" s="8">
        <f t="shared" si="181"/>
        <v>1.2800000000000001E-2</v>
      </c>
      <c r="DQ290" s="15" t="s">
        <v>3993</v>
      </c>
      <c r="DS290" s="8"/>
      <c r="DT290" s="8"/>
    </row>
    <row r="291" spans="1:126" ht="18">
      <c r="A291" s="67" t="s">
        <v>410</v>
      </c>
      <c r="B291" s="68">
        <f t="shared" si="177"/>
        <v>45920</v>
      </c>
      <c r="C291" s="2">
        <v>4.47</v>
      </c>
      <c r="D291" s="8">
        <f t="shared" si="178"/>
        <v>4.4699999999999997E-2</v>
      </c>
      <c r="F291" s="2">
        <v>2.99</v>
      </c>
      <c r="G291" s="8">
        <f t="shared" si="179"/>
        <v>2.9900000000000003E-2</v>
      </c>
      <c r="I291" s="8">
        <f t="shared" si="180"/>
        <v>1.4799999999999994E-2</v>
      </c>
      <c r="K291" s="7">
        <v>46045</v>
      </c>
      <c r="L291" s="2">
        <v>4.7699999999999996</v>
      </c>
      <c r="M291" s="5">
        <f t="shared" si="176"/>
        <v>4.7699999999999992E-2</v>
      </c>
      <c r="N291" s="7">
        <v>46045</v>
      </c>
      <c r="P291" s="7">
        <v>46045</v>
      </c>
      <c r="Q291" s="2">
        <v>3.61</v>
      </c>
      <c r="R291" s="5">
        <f t="shared" si="173"/>
        <v>3.61E-2</v>
      </c>
      <c r="S291" s="7">
        <v>46045</v>
      </c>
      <c r="T291" s="7"/>
      <c r="U291" s="7">
        <v>46045</v>
      </c>
      <c r="V291" s="8">
        <f t="shared" si="167"/>
        <v>1.1599999999999992E-2</v>
      </c>
      <c r="W291" s="7">
        <v>46045</v>
      </c>
      <c r="Y291" s="7">
        <v>46045</v>
      </c>
      <c r="Z291" s="2">
        <v>4.91</v>
      </c>
      <c r="AA291" s="36">
        <f t="shared" si="168"/>
        <v>4.9100000000000005E-2</v>
      </c>
      <c r="AB291" s="7">
        <v>46045</v>
      </c>
      <c r="AC291" s="7"/>
      <c r="AD291" s="7">
        <v>46045</v>
      </c>
      <c r="AE291" s="2">
        <v>3.91</v>
      </c>
      <c r="AF291" s="5">
        <f t="shared" si="169"/>
        <v>3.9100000000000003E-2</v>
      </c>
      <c r="AG291" s="7">
        <v>46045</v>
      </c>
      <c r="AH291" s="7"/>
      <c r="AI291" s="7">
        <v>46045</v>
      </c>
      <c r="AJ291" s="8">
        <f t="shared" si="174"/>
        <v>1.0000000000000002E-2</v>
      </c>
      <c r="AK291" s="7">
        <v>46045</v>
      </c>
      <c r="DO291">
        <v>1.28</v>
      </c>
      <c r="DP291" s="8">
        <f t="shared" si="181"/>
        <v>1.2800000000000001E-2</v>
      </c>
      <c r="DQ291" s="15" t="s">
        <v>3992</v>
      </c>
      <c r="DS291" s="8"/>
      <c r="DT291" s="8"/>
    </row>
    <row r="292" spans="1:126" ht="18">
      <c r="A292" s="67" t="s">
        <v>412</v>
      </c>
      <c r="B292" s="68">
        <f t="shared" si="177"/>
        <v>45919</v>
      </c>
      <c r="C292" s="2">
        <v>5.57</v>
      </c>
      <c r="D292" s="8">
        <f t="shared" si="178"/>
        <v>5.57E-2</v>
      </c>
      <c r="F292" s="2">
        <v>3.86</v>
      </c>
      <c r="G292" s="8">
        <f t="shared" si="179"/>
        <v>3.8599999999999995E-2</v>
      </c>
      <c r="I292" s="8">
        <f t="shared" si="180"/>
        <v>1.7100000000000004E-2</v>
      </c>
      <c r="K292" s="7">
        <v>46046</v>
      </c>
      <c r="L292" s="2">
        <v>4.41</v>
      </c>
      <c r="M292" s="5">
        <f t="shared" si="176"/>
        <v>4.41E-2</v>
      </c>
      <c r="N292" s="7">
        <v>46046</v>
      </c>
      <c r="P292" s="7">
        <v>46046</v>
      </c>
      <c r="Q292" s="2">
        <v>3.29</v>
      </c>
      <c r="R292" s="5">
        <f t="shared" si="173"/>
        <v>3.2899999999999999E-2</v>
      </c>
      <c r="S292" s="7">
        <v>46046</v>
      </c>
      <c r="T292" s="7"/>
      <c r="U292" s="7">
        <v>46046</v>
      </c>
      <c r="V292" s="8">
        <f t="shared" si="167"/>
        <v>1.1200000000000002E-2</v>
      </c>
      <c r="W292" s="7">
        <v>46046</v>
      </c>
      <c r="Y292" s="7">
        <v>46046</v>
      </c>
      <c r="Z292" s="2">
        <v>4.8499999999999996</v>
      </c>
      <c r="AA292" s="36">
        <f t="shared" si="168"/>
        <v>4.8499999999999995E-2</v>
      </c>
      <c r="AB292" s="7">
        <v>46046</v>
      </c>
      <c r="AC292" s="7"/>
      <c r="AD292" s="7">
        <v>46046</v>
      </c>
      <c r="AE292" s="2">
        <v>3.82</v>
      </c>
      <c r="AF292" s="5">
        <f t="shared" si="169"/>
        <v>3.8199999999999998E-2</v>
      </c>
      <c r="AG292" s="7">
        <v>46046</v>
      </c>
      <c r="AH292" s="7"/>
      <c r="AI292" s="7">
        <v>46046</v>
      </c>
      <c r="AJ292" s="8">
        <f t="shared" si="174"/>
        <v>1.0299999999999997E-2</v>
      </c>
      <c r="AK292" s="7">
        <v>46046</v>
      </c>
      <c r="DO292">
        <v>1.27</v>
      </c>
      <c r="DP292" s="8">
        <f t="shared" si="181"/>
        <v>1.2699999999999999E-2</v>
      </c>
      <c r="DQ292" s="15" t="s">
        <v>3991</v>
      </c>
      <c r="DS292" s="8"/>
      <c r="DT292" s="8"/>
    </row>
    <row r="293" spans="1:126" ht="18">
      <c r="A293" s="67" t="s">
        <v>414</v>
      </c>
      <c r="B293" s="68">
        <f t="shared" si="177"/>
        <v>45918</v>
      </c>
      <c r="C293" s="2">
        <v>4.18</v>
      </c>
      <c r="D293" s="8">
        <f t="shared" si="178"/>
        <v>4.1799999999999997E-2</v>
      </c>
      <c r="F293" s="2">
        <v>2.89</v>
      </c>
      <c r="G293" s="8">
        <f t="shared" si="179"/>
        <v>2.8900000000000002E-2</v>
      </c>
      <c r="I293" s="8">
        <f t="shared" si="180"/>
        <v>1.2899999999999995E-2</v>
      </c>
      <c r="K293" s="7">
        <v>46047</v>
      </c>
      <c r="L293" s="2">
        <v>4.6900000000000004</v>
      </c>
      <c r="M293" s="5">
        <f t="shared" si="176"/>
        <v>4.6900000000000004E-2</v>
      </c>
      <c r="N293" s="7">
        <v>46047</v>
      </c>
      <c r="P293" s="7">
        <v>46047</v>
      </c>
      <c r="Q293" s="2">
        <v>3.43</v>
      </c>
      <c r="R293" s="5">
        <f t="shared" si="173"/>
        <v>3.4300000000000004E-2</v>
      </c>
      <c r="S293" s="7">
        <v>46047</v>
      </c>
      <c r="T293" s="7"/>
      <c r="U293" s="7">
        <v>46047</v>
      </c>
      <c r="V293" s="8">
        <f t="shared" si="167"/>
        <v>1.26E-2</v>
      </c>
      <c r="W293" s="7">
        <v>46047</v>
      </c>
      <c r="Y293" s="7">
        <v>46047</v>
      </c>
      <c r="Z293" s="2">
        <v>4.78</v>
      </c>
      <c r="AA293" s="36">
        <f t="shared" si="168"/>
        <v>4.7800000000000002E-2</v>
      </c>
      <c r="AB293" s="7">
        <v>46047</v>
      </c>
      <c r="AC293" s="7"/>
      <c r="AD293" s="7">
        <v>46047</v>
      </c>
      <c r="AE293" s="2">
        <v>3.75</v>
      </c>
      <c r="AF293" s="5">
        <f t="shared" si="169"/>
        <v>3.7499999999999999E-2</v>
      </c>
      <c r="AG293" s="7">
        <v>46047</v>
      </c>
      <c r="AH293" s="7"/>
      <c r="AI293" s="7">
        <v>46047</v>
      </c>
      <c r="AJ293" s="8">
        <f t="shared" si="174"/>
        <v>1.0300000000000004E-2</v>
      </c>
      <c r="AK293" s="7">
        <v>46047</v>
      </c>
      <c r="DO293">
        <v>1.3</v>
      </c>
      <c r="DP293" s="8">
        <f t="shared" si="181"/>
        <v>1.3000000000000001E-2</v>
      </c>
      <c r="DQ293" s="15" t="s">
        <v>3990</v>
      </c>
      <c r="DS293" s="8"/>
      <c r="DT293" s="8"/>
    </row>
    <row r="294" spans="1:126" ht="18">
      <c r="A294" s="67" t="s">
        <v>416</v>
      </c>
      <c r="B294" s="68">
        <f t="shared" si="177"/>
        <v>45917</v>
      </c>
      <c r="C294" s="2">
        <v>5.42</v>
      </c>
      <c r="D294" s="8">
        <f t="shared" si="178"/>
        <v>5.4199999999999998E-2</v>
      </c>
      <c r="F294" s="2">
        <v>3.75</v>
      </c>
      <c r="G294" s="8">
        <f t="shared" si="179"/>
        <v>3.7499999999999999E-2</v>
      </c>
      <c r="I294" s="8">
        <f t="shared" si="180"/>
        <v>1.67E-2</v>
      </c>
      <c r="K294" s="7">
        <v>46048</v>
      </c>
      <c r="L294" s="2">
        <v>4.4800000000000004</v>
      </c>
      <c r="M294" s="5">
        <f t="shared" si="176"/>
        <v>4.4800000000000006E-2</v>
      </c>
      <c r="N294" s="7">
        <v>46048</v>
      </c>
      <c r="P294" s="7">
        <v>46048</v>
      </c>
      <c r="Q294" s="2">
        <v>2.97</v>
      </c>
      <c r="R294" s="5">
        <f t="shared" si="173"/>
        <v>2.9700000000000001E-2</v>
      </c>
      <c r="S294" s="7">
        <v>46048</v>
      </c>
      <c r="T294" s="7"/>
      <c r="U294" s="7">
        <v>46048</v>
      </c>
      <c r="V294" s="8">
        <f t="shared" si="167"/>
        <v>1.5100000000000006E-2</v>
      </c>
      <c r="W294" s="7">
        <v>46048</v>
      </c>
      <c r="Y294" s="7">
        <v>46048</v>
      </c>
      <c r="Z294" s="2">
        <v>5.55</v>
      </c>
      <c r="AA294" s="36">
        <f t="shared" si="168"/>
        <v>5.5500000000000001E-2</v>
      </c>
      <c r="AB294" s="7">
        <v>46048</v>
      </c>
      <c r="AC294" s="7"/>
      <c r="AD294" s="7">
        <v>46048</v>
      </c>
      <c r="AE294" s="2">
        <v>4.38</v>
      </c>
      <c r="AF294" s="5">
        <f t="shared" si="169"/>
        <v>4.3799999999999999E-2</v>
      </c>
      <c r="AG294" s="7">
        <v>46048</v>
      </c>
      <c r="AH294" s="7"/>
      <c r="AI294" s="7">
        <v>46048</v>
      </c>
      <c r="AJ294" s="8">
        <f t="shared" si="174"/>
        <v>1.1700000000000002E-2</v>
      </c>
      <c r="AK294" s="7">
        <v>46048</v>
      </c>
      <c r="DO294">
        <v>1.29</v>
      </c>
      <c r="DP294" s="8">
        <f t="shared" si="181"/>
        <v>1.29E-2</v>
      </c>
      <c r="DQ294" s="15" t="s">
        <v>3989</v>
      </c>
      <c r="DS294" s="8"/>
      <c r="DT294" s="8"/>
    </row>
    <row r="295" spans="1:126" ht="18">
      <c r="A295" s="67" t="s">
        <v>418</v>
      </c>
      <c r="B295" s="68">
        <f t="shared" si="177"/>
        <v>45916</v>
      </c>
      <c r="C295" s="2">
        <v>4.38</v>
      </c>
      <c r="D295" s="8">
        <f t="shared" si="178"/>
        <v>4.3799999999999999E-2</v>
      </c>
      <c r="F295" s="2">
        <v>3.01</v>
      </c>
      <c r="G295" s="8">
        <f t="shared" si="179"/>
        <v>3.0099999999999998E-2</v>
      </c>
      <c r="I295" s="8">
        <f t="shared" si="180"/>
        <v>1.37E-2</v>
      </c>
      <c r="K295" s="7">
        <v>46049</v>
      </c>
      <c r="L295" s="2">
        <v>3.67</v>
      </c>
      <c r="M295" s="5">
        <f t="shared" si="176"/>
        <v>3.6699999999999997E-2</v>
      </c>
      <c r="N295" s="7">
        <v>46049</v>
      </c>
      <c r="P295" s="7">
        <v>46049</v>
      </c>
      <c r="Q295" s="2">
        <v>2.38</v>
      </c>
      <c r="R295" s="5">
        <f t="shared" si="173"/>
        <v>2.3799999999999998E-2</v>
      </c>
      <c r="S295" s="7">
        <v>46049</v>
      </c>
      <c r="T295" s="7"/>
      <c r="U295" s="7">
        <v>46049</v>
      </c>
      <c r="V295" s="8">
        <f t="shared" si="167"/>
        <v>1.2899999999999998E-2</v>
      </c>
      <c r="W295" s="7">
        <v>46049</v>
      </c>
      <c r="Y295" s="7">
        <v>46049</v>
      </c>
      <c r="Z295" s="2">
        <v>4.4000000000000004</v>
      </c>
      <c r="AA295" s="36">
        <f t="shared" si="168"/>
        <v>4.4000000000000004E-2</v>
      </c>
      <c r="AB295" s="7">
        <v>46049</v>
      </c>
      <c r="AC295" s="7"/>
      <c r="AD295" s="7">
        <v>46049</v>
      </c>
      <c r="AE295" s="2">
        <v>3.48</v>
      </c>
      <c r="AF295" s="5">
        <f t="shared" si="169"/>
        <v>3.4799999999999998E-2</v>
      </c>
      <c r="AG295" s="7">
        <v>46049</v>
      </c>
      <c r="AH295" s="7"/>
      <c r="AI295" s="7">
        <v>46049</v>
      </c>
      <c r="AJ295" s="8">
        <f t="shared" si="174"/>
        <v>9.2000000000000068E-3</v>
      </c>
      <c r="AK295" s="7">
        <v>46049</v>
      </c>
      <c r="DO295">
        <v>1.27</v>
      </c>
      <c r="DP295" s="8">
        <f t="shared" si="181"/>
        <v>1.2699999999999999E-2</v>
      </c>
      <c r="DQ295" s="15" t="s">
        <v>3988</v>
      </c>
      <c r="DS295" s="8"/>
      <c r="DT295" s="8"/>
    </row>
    <row r="296" spans="1:126" ht="18">
      <c r="A296" s="67" t="s">
        <v>420</v>
      </c>
      <c r="B296" s="68">
        <f t="shared" si="177"/>
        <v>45915</v>
      </c>
      <c r="C296" s="2">
        <v>5.0599999999999996</v>
      </c>
      <c r="D296" s="8">
        <f t="shared" si="178"/>
        <v>5.0599999999999999E-2</v>
      </c>
      <c r="F296" s="2">
        <v>3.42</v>
      </c>
      <c r="G296" s="8">
        <f t="shared" si="179"/>
        <v>3.4200000000000001E-2</v>
      </c>
      <c r="I296" s="8">
        <f t="shared" si="180"/>
        <v>1.6399999999999998E-2</v>
      </c>
      <c r="K296" s="7">
        <v>46050</v>
      </c>
      <c r="L296" s="2">
        <v>4.1399999999999997</v>
      </c>
      <c r="M296" s="5">
        <f t="shared" si="176"/>
        <v>4.1399999999999999E-2</v>
      </c>
      <c r="N296" s="7">
        <v>46050</v>
      </c>
      <c r="P296" s="7">
        <v>46050</v>
      </c>
      <c r="Q296" s="2">
        <v>2.72</v>
      </c>
      <c r="R296" s="5">
        <f t="shared" si="173"/>
        <v>2.7200000000000002E-2</v>
      </c>
      <c r="S296" s="7">
        <v>46050</v>
      </c>
      <c r="T296" s="7"/>
      <c r="U296" s="7">
        <v>46050</v>
      </c>
      <c r="V296" s="8">
        <f t="shared" si="167"/>
        <v>1.4199999999999997E-2</v>
      </c>
      <c r="W296" s="7">
        <v>46050</v>
      </c>
      <c r="Y296" s="7">
        <v>46050</v>
      </c>
      <c r="Z296" s="2">
        <v>5.1100000000000003</v>
      </c>
      <c r="AA296" s="36">
        <f t="shared" si="168"/>
        <v>5.1100000000000007E-2</v>
      </c>
      <c r="AB296" s="7">
        <v>46050</v>
      </c>
      <c r="AC296" s="7"/>
      <c r="AD296" s="7">
        <v>46050</v>
      </c>
      <c r="AE296" s="2">
        <v>4.13</v>
      </c>
      <c r="AF296" s="5">
        <f t="shared" si="169"/>
        <v>4.1299999999999996E-2</v>
      </c>
      <c r="AG296" s="7">
        <v>46050</v>
      </c>
      <c r="AH296" s="7"/>
      <c r="AI296" s="7">
        <v>46050</v>
      </c>
      <c r="AJ296" s="8">
        <f t="shared" si="174"/>
        <v>9.8000000000000101E-3</v>
      </c>
      <c r="AK296" s="7">
        <v>46050</v>
      </c>
      <c r="DO296">
        <v>1.27</v>
      </c>
      <c r="DP296" s="8">
        <f t="shared" si="181"/>
        <v>1.2699999999999999E-2</v>
      </c>
      <c r="DQ296" s="15" t="s">
        <v>3987</v>
      </c>
      <c r="DS296" s="8"/>
      <c r="DT296" s="8"/>
    </row>
    <row r="297" spans="1:126" ht="18">
      <c r="A297" s="67" t="s">
        <v>422</v>
      </c>
      <c r="B297" s="68">
        <f t="shared" si="177"/>
        <v>45914</v>
      </c>
      <c r="C297" s="2">
        <v>4.34</v>
      </c>
      <c r="D297" s="8">
        <f t="shared" si="178"/>
        <v>4.3400000000000001E-2</v>
      </c>
      <c r="F297" s="2">
        <v>2.9</v>
      </c>
      <c r="G297" s="8">
        <f t="shared" si="179"/>
        <v>2.8999999999999998E-2</v>
      </c>
      <c r="I297" s="8">
        <f t="shared" si="180"/>
        <v>1.4400000000000003E-2</v>
      </c>
      <c r="K297" s="7">
        <v>46051</v>
      </c>
      <c r="L297" s="2">
        <v>3.93</v>
      </c>
      <c r="M297" s="5">
        <f t="shared" si="176"/>
        <v>3.9300000000000002E-2</v>
      </c>
      <c r="N297" s="7">
        <v>46051</v>
      </c>
      <c r="P297" s="7">
        <v>46051</v>
      </c>
      <c r="Q297" s="2">
        <v>2.63</v>
      </c>
      <c r="R297" s="5">
        <f t="shared" si="173"/>
        <v>2.63E-2</v>
      </c>
      <c r="S297" s="7">
        <v>46051</v>
      </c>
      <c r="T297" s="7"/>
      <c r="U297" s="7">
        <v>46051</v>
      </c>
      <c r="V297" s="8">
        <f t="shared" si="167"/>
        <v>1.3000000000000001E-2</v>
      </c>
      <c r="W297" s="7">
        <v>46051</v>
      </c>
      <c r="Y297" s="7">
        <v>46051</v>
      </c>
      <c r="Z297" s="2">
        <v>4.87</v>
      </c>
      <c r="AA297" s="36">
        <f t="shared" si="168"/>
        <v>4.87E-2</v>
      </c>
      <c r="AB297" s="7">
        <v>46051</v>
      </c>
      <c r="AC297" s="7"/>
      <c r="AD297" s="7">
        <v>46051</v>
      </c>
      <c r="AE297" s="2">
        <v>3.94</v>
      </c>
      <c r="AF297" s="5">
        <f t="shared" si="169"/>
        <v>3.9399999999999998E-2</v>
      </c>
      <c r="AG297" s="7">
        <v>46051</v>
      </c>
      <c r="AH297" s="7"/>
      <c r="AI297" s="7">
        <v>46051</v>
      </c>
      <c r="AJ297" s="8">
        <f t="shared" si="174"/>
        <v>9.3000000000000027E-3</v>
      </c>
      <c r="AK297" s="7">
        <v>46051</v>
      </c>
      <c r="DO297">
        <v>1.27</v>
      </c>
      <c r="DP297" s="8">
        <f t="shared" si="181"/>
        <v>1.2699999999999999E-2</v>
      </c>
      <c r="DQ297" s="15" t="s">
        <v>3986</v>
      </c>
      <c r="DS297" s="8"/>
      <c r="DT297" s="8"/>
    </row>
    <row r="298" spans="1:126" ht="18">
      <c r="A298" s="67" t="s">
        <v>424</v>
      </c>
      <c r="B298" s="68">
        <f t="shared" si="177"/>
        <v>45913</v>
      </c>
      <c r="C298" s="2">
        <v>4.8899999999999997</v>
      </c>
      <c r="D298" s="8">
        <f t="shared" si="178"/>
        <v>4.8899999999999999E-2</v>
      </c>
      <c r="F298" s="2">
        <v>3.24</v>
      </c>
      <c r="G298" s="8">
        <f t="shared" si="179"/>
        <v>3.2400000000000005E-2</v>
      </c>
      <c r="I298" s="8">
        <f t="shared" si="180"/>
        <v>1.6499999999999994E-2</v>
      </c>
      <c r="K298" s="7">
        <v>46052</v>
      </c>
      <c r="L298" s="2">
        <v>4.55</v>
      </c>
      <c r="M298" s="5">
        <f t="shared" si="176"/>
        <v>4.5499999999999999E-2</v>
      </c>
      <c r="N298" s="7">
        <v>46052</v>
      </c>
      <c r="P298" s="7">
        <v>46052</v>
      </c>
      <c r="Q298" s="2">
        <v>3.05</v>
      </c>
      <c r="R298" s="5">
        <f t="shared" si="173"/>
        <v>3.0499999999999999E-2</v>
      </c>
      <c r="S298" s="7">
        <v>46052</v>
      </c>
      <c r="T298" s="7"/>
      <c r="U298" s="7">
        <v>46052</v>
      </c>
      <c r="V298" s="8">
        <f t="shared" si="167"/>
        <v>1.4999999999999999E-2</v>
      </c>
      <c r="W298" s="7">
        <v>46052</v>
      </c>
      <c r="Y298" s="7">
        <v>46052</v>
      </c>
      <c r="Z298" s="2">
        <v>5.37</v>
      </c>
      <c r="AA298" s="36">
        <f t="shared" si="168"/>
        <v>5.3699999999999998E-2</v>
      </c>
      <c r="AB298" s="7">
        <v>46052</v>
      </c>
      <c r="AC298" s="7"/>
      <c r="AD298" s="7">
        <v>46052</v>
      </c>
      <c r="AE298" s="2">
        <v>4.37</v>
      </c>
      <c r="AF298" s="5">
        <f t="shared" si="169"/>
        <v>4.3700000000000003E-2</v>
      </c>
      <c r="AG298" s="7">
        <v>46052</v>
      </c>
      <c r="AH298" s="7"/>
      <c r="AI298" s="7">
        <v>46052</v>
      </c>
      <c r="AJ298" s="8">
        <f t="shared" si="174"/>
        <v>9.999999999999995E-3</v>
      </c>
      <c r="AK298" s="7">
        <v>46052</v>
      </c>
      <c r="DO298">
        <v>1.27</v>
      </c>
      <c r="DP298" s="8">
        <f t="shared" si="181"/>
        <v>1.2699999999999999E-2</v>
      </c>
      <c r="DQ298" s="15" t="s">
        <v>3985</v>
      </c>
      <c r="DS298" s="8"/>
      <c r="DT298" s="8"/>
    </row>
    <row r="299" spans="1:126" ht="18">
      <c r="A299" s="67" t="s">
        <v>426</v>
      </c>
      <c r="B299" s="68">
        <f t="shared" si="177"/>
        <v>45912</v>
      </c>
      <c r="C299" s="2">
        <v>4.38</v>
      </c>
      <c r="D299" s="8">
        <f t="shared" si="178"/>
        <v>4.3799999999999999E-2</v>
      </c>
      <c r="F299" s="2">
        <v>2.94</v>
      </c>
      <c r="G299" s="8">
        <f t="shared" si="179"/>
        <v>2.9399999999999999E-2</v>
      </c>
      <c r="I299" s="8">
        <f t="shared" si="180"/>
        <v>1.44E-2</v>
      </c>
      <c r="K299" s="7">
        <v>46053</v>
      </c>
      <c r="L299" s="2">
        <v>3.65</v>
      </c>
      <c r="M299" s="5">
        <f t="shared" si="176"/>
        <v>3.6499999999999998E-2</v>
      </c>
      <c r="N299" s="7">
        <v>46053</v>
      </c>
      <c r="P299" s="7">
        <v>46053</v>
      </c>
      <c r="Q299" s="2">
        <v>2.4300000000000002</v>
      </c>
      <c r="R299" s="5">
        <f t="shared" si="173"/>
        <v>2.4300000000000002E-2</v>
      </c>
      <c r="S299" s="7">
        <v>46053</v>
      </c>
      <c r="T299" s="7"/>
      <c r="U299" s="7">
        <v>46053</v>
      </c>
      <c r="V299" s="8">
        <f t="shared" si="167"/>
        <v>1.2199999999999996E-2</v>
      </c>
      <c r="W299" s="7">
        <v>46053</v>
      </c>
      <c r="Y299" s="7">
        <v>46053</v>
      </c>
      <c r="Z299" s="2">
        <v>5.57</v>
      </c>
      <c r="AA299" s="36">
        <f t="shared" si="168"/>
        <v>5.57E-2</v>
      </c>
      <c r="AB299" s="7">
        <v>46053</v>
      </c>
      <c r="AC299" s="7"/>
      <c r="AD299" s="7">
        <v>46053</v>
      </c>
      <c r="AE299" s="2">
        <v>4.63</v>
      </c>
      <c r="AF299" s="5">
        <f t="shared" si="169"/>
        <v>4.6300000000000001E-2</v>
      </c>
      <c r="AG299" s="7">
        <v>46053</v>
      </c>
      <c r="AH299" s="7"/>
      <c r="AI299" s="7">
        <v>46053</v>
      </c>
      <c r="AJ299" s="8">
        <f t="shared" si="174"/>
        <v>9.3999999999999986E-3</v>
      </c>
      <c r="AK299" s="7">
        <v>46053</v>
      </c>
      <c r="DO299">
        <v>1.35</v>
      </c>
      <c r="DP299" s="8">
        <f t="shared" si="181"/>
        <v>1.3500000000000002E-2</v>
      </c>
      <c r="DQ299" s="15" t="s">
        <v>3984</v>
      </c>
      <c r="DS299" s="8"/>
      <c r="DT299" s="8"/>
    </row>
    <row r="300" spans="1:126" ht="18">
      <c r="A300" s="67" t="s">
        <v>428</v>
      </c>
      <c r="B300" s="68">
        <f t="shared" si="177"/>
        <v>45911</v>
      </c>
      <c r="C300" s="2">
        <v>5.84</v>
      </c>
      <c r="D300" s="8">
        <f t="shared" si="178"/>
        <v>5.8400000000000001E-2</v>
      </c>
      <c r="F300" s="2">
        <v>4.32</v>
      </c>
      <c r="G300" s="8">
        <f t="shared" si="179"/>
        <v>4.3200000000000002E-2</v>
      </c>
      <c r="I300" s="8">
        <f t="shared" si="180"/>
        <v>1.5199999999999998E-2</v>
      </c>
      <c r="K300" s="7">
        <v>46054</v>
      </c>
      <c r="L300" s="2">
        <v>5.07</v>
      </c>
      <c r="M300" s="5">
        <f t="shared" si="176"/>
        <v>5.0700000000000002E-2</v>
      </c>
      <c r="N300" s="7">
        <v>46054</v>
      </c>
      <c r="P300" s="7">
        <v>46054</v>
      </c>
      <c r="Q300" s="2">
        <v>3.37</v>
      </c>
      <c r="R300" s="5">
        <f t="shared" si="173"/>
        <v>3.3700000000000001E-2</v>
      </c>
      <c r="S300" s="7">
        <v>46054</v>
      </c>
      <c r="T300" s="7"/>
      <c r="U300" s="7">
        <v>46054</v>
      </c>
      <c r="V300" s="8">
        <f t="shared" si="167"/>
        <v>1.7000000000000001E-2</v>
      </c>
      <c r="W300" s="7">
        <v>46054</v>
      </c>
      <c r="Y300" s="7">
        <v>46054</v>
      </c>
      <c r="Z300" s="2">
        <v>6.21</v>
      </c>
      <c r="AA300" s="36">
        <f t="shared" si="168"/>
        <v>6.2100000000000002E-2</v>
      </c>
      <c r="AB300" s="7">
        <v>46054</v>
      </c>
      <c r="AC300" s="7"/>
      <c r="AD300" s="7">
        <v>46054</v>
      </c>
      <c r="AE300" s="2">
        <v>5.0199999999999996</v>
      </c>
      <c r="AF300" s="5">
        <f t="shared" si="169"/>
        <v>5.0199999999999995E-2</v>
      </c>
      <c r="AG300" s="7">
        <v>46054</v>
      </c>
      <c r="AH300" s="7"/>
      <c r="AI300" s="7">
        <v>46054</v>
      </c>
      <c r="AJ300" s="8">
        <f t="shared" si="174"/>
        <v>1.1900000000000008E-2</v>
      </c>
      <c r="AK300" s="7">
        <v>46054</v>
      </c>
      <c r="DO300">
        <v>1.42</v>
      </c>
      <c r="DP300" s="8">
        <f t="shared" si="181"/>
        <v>1.4199999999999999E-2</v>
      </c>
      <c r="DQ300" s="15" t="s">
        <v>3983</v>
      </c>
      <c r="DS300" s="8"/>
      <c r="DT300" s="8"/>
    </row>
    <row r="301" spans="1:126" ht="18">
      <c r="A301" s="67" t="s">
        <v>430</v>
      </c>
      <c r="B301" s="68">
        <f t="shared" si="177"/>
        <v>45910</v>
      </c>
      <c r="C301" s="2">
        <v>4.78</v>
      </c>
      <c r="D301" s="8">
        <f t="shared" si="178"/>
        <v>4.7800000000000002E-2</v>
      </c>
      <c r="F301" s="2">
        <v>3.55</v>
      </c>
      <c r="G301" s="8">
        <f t="shared" si="179"/>
        <v>3.5499999999999997E-2</v>
      </c>
      <c r="I301" s="8">
        <f t="shared" si="180"/>
        <v>1.2300000000000005E-2</v>
      </c>
      <c r="K301" s="7">
        <v>46055</v>
      </c>
      <c r="L301" s="2">
        <v>3.51</v>
      </c>
      <c r="M301" s="5">
        <f t="shared" ref="M301:M326" si="182">L301/100</f>
        <v>3.5099999999999999E-2</v>
      </c>
      <c r="P301" s="7">
        <v>46055</v>
      </c>
      <c r="Q301" s="2">
        <v>2.31</v>
      </c>
      <c r="R301" s="5">
        <f t="shared" ref="R301:R325" si="183">Q301/100</f>
        <v>2.3099999999999999E-2</v>
      </c>
      <c r="U301" s="7">
        <v>46055</v>
      </c>
      <c r="V301" s="8">
        <f t="shared" ref="V301:V332" si="184">M301-R301</f>
        <v>1.2E-2</v>
      </c>
      <c r="W301" s="7"/>
      <c r="Y301" s="7">
        <v>46055</v>
      </c>
      <c r="Z301" s="2">
        <v>4.24</v>
      </c>
      <c r="AA301" s="36">
        <f t="shared" ref="AA301:AA324" si="185">Z301/100</f>
        <v>4.24E-2</v>
      </c>
      <c r="AD301" s="7">
        <v>46055</v>
      </c>
      <c r="AE301" s="2">
        <v>3.36</v>
      </c>
      <c r="AF301" s="5">
        <f t="shared" ref="AF301:AF324" si="186">AE301/100</f>
        <v>3.3599999999999998E-2</v>
      </c>
      <c r="AI301" s="7">
        <v>46055</v>
      </c>
      <c r="AJ301" s="8">
        <f t="shared" ref="AJ301:AJ332" si="187">AA301-AF301</f>
        <v>8.8000000000000023E-3</v>
      </c>
      <c r="AK301" s="7">
        <v>46055</v>
      </c>
      <c r="DQ301">
        <v>1.51</v>
      </c>
      <c r="DR301" s="8">
        <f t="shared" si="181"/>
        <v>1.5100000000000001E-2</v>
      </c>
      <c r="DS301" s="15" t="s">
        <v>3982</v>
      </c>
      <c r="DT301" s="15"/>
      <c r="DV301" s="8"/>
    </row>
    <row r="302" spans="1:126" ht="18">
      <c r="A302" s="67" t="s">
        <v>432</v>
      </c>
      <c r="B302" s="68">
        <f t="shared" si="177"/>
        <v>45909</v>
      </c>
      <c r="C302" s="2">
        <v>4.74</v>
      </c>
      <c r="D302" s="8">
        <f t="shared" si="178"/>
        <v>4.7400000000000005E-2</v>
      </c>
      <c r="F302" s="2">
        <v>3.49</v>
      </c>
      <c r="G302" s="8">
        <f t="shared" si="179"/>
        <v>3.49E-2</v>
      </c>
      <c r="I302" s="8">
        <f t="shared" si="180"/>
        <v>1.2500000000000004E-2</v>
      </c>
      <c r="K302" s="7">
        <v>46056</v>
      </c>
      <c r="L302" s="2">
        <v>3.54</v>
      </c>
      <c r="M302" s="5">
        <f t="shared" si="182"/>
        <v>3.5400000000000001E-2</v>
      </c>
      <c r="P302" s="7">
        <v>46056</v>
      </c>
      <c r="Q302" s="2">
        <v>2.34</v>
      </c>
      <c r="R302" s="5">
        <f t="shared" si="183"/>
        <v>2.3399999999999997E-2</v>
      </c>
      <c r="U302" s="7">
        <v>46056</v>
      </c>
      <c r="V302" s="8">
        <f t="shared" si="184"/>
        <v>1.2000000000000004E-2</v>
      </c>
      <c r="W302" s="7"/>
      <c r="Y302" s="7">
        <v>46056</v>
      </c>
      <c r="Z302" s="2">
        <v>4.18</v>
      </c>
      <c r="AA302" s="36">
        <f t="shared" si="185"/>
        <v>4.1799999999999997E-2</v>
      </c>
      <c r="AD302" s="7">
        <v>46056</v>
      </c>
      <c r="AE302" s="2">
        <v>3.28</v>
      </c>
      <c r="AF302" s="5">
        <f t="shared" si="186"/>
        <v>3.2799999999999996E-2</v>
      </c>
      <c r="AI302" s="7">
        <v>46056</v>
      </c>
      <c r="AJ302" s="8">
        <f t="shared" si="187"/>
        <v>9.0000000000000011E-3</v>
      </c>
      <c r="AK302" s="7">
        <v>46056</v>
      </c>
      <c r="DQ302">
        <v>1.59</v>
      </c>
      <c r="DR302" s="8">
        <f t="shared" si="181"/>
        <v>1.5900000000000001E-2</v>
      </c>
      <c r="DS302" s="15" t="s">
        <v>3981</v>
      </c>
      <c r="DT302" s="15"/>
      <c r="DV302" s="8"/>
    </row>
    <row r="303" spans="1:126" ht="18">
      <c r="A303" s="67" t="s">
        <v>434</v>
      </c>
      <c r="B303" s="68">
        <f t="shared" si="177"/>
        <v>45908</v>
      </c>
      <c r="C303" s="2">
        <v>5.74</v>
      </c>
      <c r="D303" s="8">
        <f t="shared" si="178"/>
        <v>5.74E-2</v>
      </c>
      <c r="F303" s="2">
        <v>4.13</v>
      </c>
      <c r="G303" s="8">
        <f t="shared" si="179"/>
        <v>4.1299999999999996E-2</v>
      </c>
      <c r="I303" s="8">
        <f t="shared" si="180"/>
        <v>1.6100000000000003E-2</v>
      </c>
      <c r="K303" s="7">
        <v>46057</v>
      </c>
      <c r="L303" s="2">
        <v>4.7699999999999996</v>
      </c>
      <c r="M303" s="5">
        <f t="shared" si="182"/>
        <v>4.7699999999999992E-2</v>
      </c>
      <c r="P303" s="7">
        <v>46057</v>
      </c>
      <c r="Q303" s="2">
        <v>3.09</v>
      </c>
      <c r="R303" s="5">
        <f t="shared" si="183"/>
        <v>3.0899999999999997E-2</v>
      </c>
      <c r="U303" s="7">
        <v>46057</v>
      </c>
      <c r="V303" s="8">
        <f t="shared" si="184"/>
        <v>1.6799999999999995E-2</v>
      </c>
      <c r="W303" s="7"/>
      <c r="Y303" s="7">
        <v>46057</v>
      </c>
      <c r="Z303" s="2">
        <v>5.79</v>
      </c>
      <c r="AA303" s="36">
        <f t="shared" si="185"/>
        <v>5.79E-2</v>
      </c>
      <c r="AD303" s="7">
        <v>46057</v>
      </c>
      <c r="AE303" s="2">
        <v>4.43</v>
      </c>
      <c r="AF303" s="5">
        <f t="shared" si="186"/>
        <v>4.4299999999999999E-2</v>
      </c>
      <c r="AI303" s="7">
        <v>46057</v>
      </c>
      <c r="AJ303" s="8">
        <f t="shared" si="187"/>
        <v>1.3600000000000001E-2</v>
      </c>
      <c r="AK303" s="7">
        <v>46057</v>
      </c>
      <c r="DQ303">
        <v>1.58</v>
      </c>
      <c r="DR303" s="8">
        <f t="shared" si="181"/>
        <v>1.5800000000000002E-2</v>
      </c>
      <c r="DS303" s="15" t="s">
        <v>3980</v>
      </c>
      <c r="DT303" s="15"/>
      <c r="DV303" s="8"/>
    </row>
    <row r="304" spans="1:126" ht="18">
      <c r="A304" s="67" t="s">
        <v>436</v>
      </c>
      <c r="B304" s="68">
        <f t="shared" si="177"/>
        <v>45907</v>
      </c>
      <c r="C304" s="2">
        <v>4.8499999999999996</v>
      </c>
      <c r="D304" s="8">
        <f t="shared" si="178"/>
        <v>4.8499999999999995E-2</v>
      </c>
      <c r="F304" s="2">
        <v>3.33</v>
      </c>
      <c r="G304" s="8">
        <f t="shared" si="179"/>
        <v>3.3300000000000003E-2</v>
      </c>
      <c r="I304" s="8">
        <f t="shared" si="180"/>
        <v>1.5199999999999991E-2</v>
      </c>
      <c r="K304" s="7">
        <v>46058</v>
      </c>
      <c r="L304" s="2">
        <v>3.88</v>
      </c>
      <c r="M304" s="5">
        <f t="shared" si="182"/>
        <v>3.8800000000000001E-2</v>
      </c>
      <c r="P304" s="7">
        <v>46058</v>
      </c>
      <c r="Q304" s="2">
        <v>2.42</v>
      </c>
      <c r="R304" s="5">
        <f t="shared" si="183"/>
        <v>2.4199999999999999E-2</v>
      </c>
      <c r="U304" s="7">
        <v>46058</v>
      </c>
      <c r="V304" s="8">
        <f t="shared" si="184"/>
        <v>1.4600000000000002E-2</v>
      </c>
      <c r="W304" s="7"/>
      <c r="Y304" s="7">
        <v>46058</v>
      </c>
      <c r="Z304" s="2">
        <v>4.62</v>
      </c>
      <c r="AA304" s="36">
        <f t="shared" si="185"/>
        <v>4.6199999999999998E-2</v>
      </c>
      <c r="AD304" s="7">
        <v>46058</v>
      </c>
      <c r="AE304" s="2">
        <v>3.46</v>
      </c>
      <c r="AF304" s="5">
        <f t="shared" si="186"/>
        <v>3.4599999999999999E-2</v>
      </c>
      <c r="AI304" s="7">
        <v>46058</v>
      </c>
      <c r="AJ304" s="8">
        <f t="shared" si="187"/>
        <v>1.1599999999999999E-2</v>
      </c>
      <c r="AK304" s="7">
        <v>46058</v>
      </c>
      <c r="DQ304">
        <v>1.58</v>
      </c>
      <c r="DR304" s="8">
        <f t="shared" si="181"/>
        <v>1.5800000000000002E-2</v>
      </c>
      <c r="DS304" s="15" t="s">
        <v>3979</v>
      </c>
      <c r="DT304" s="15"/>
      <c r="DV304" s="8"/>
    </row>
    <row r="305" spans="1:126" ht="18">
      <c r="A305" s="67" t="s">
        <v>438</v>
      </c>
      <c r="B305" s="68">
        <f t="shared" si="177"/>
        <v>45906</v>
      </c>
      <c r="C305" s="2">
        <v>4.67</v>
      </c>
      <c r="D305" s="8">
        <f t="shared" si="178"/>
        <v>4.6699999999999998E-2</v>
      </c>
      <c r="F305" s="2">
        <v>3.12</v>
      </c>
      <c r="G305" s="8">
        <f t="shared" si="179"/>
        <v>3.1200000000000002E-2</v>
      </c>
      <c r="I305" s="8">
        <f t="shared" si="180"/>
        <v>1.5499999999999996E-2</v>
      </c>
      <c r="K305" s="7">
        <v>46059</v>
      </c>
      <c r="L305" s="2">
        <v>3.71</v>
      </c>
      <c r="M305" s="5">
        <f t="shared" si="182"/>
        <v>3.7100000000000001E-2</v>
      </c>
      <c r="P305" s="7">
        <v>46059</v>
      </c>
      <c r="Q305" s="2">
        <v>2.23</v>
      </c>
      <c r="R305" s="5">
        <f t="shared" si="183"/>
        <v>2.23E-2</v>
      </c>
      <c r="U305" s="7">
        <v>46059</v>
      </c>
      <c r="V305" s="8">
        <f t="shared" si="184"/>
        <v>1.4800000000000001E-2</v>
      </c>
      <c r="W305" s="7"/>
      <c r="Y305" s="7">
        <v>46059</v>
      </c>
      <c r="Z305" s="2">
        <v>4.4000000000000004</v>
      </c>
      <c r="AA305" s="36">
        <f t="shared" si="185"/>
        <v>4.4000000000000004E-2</v>
      </c>
      <c r="AD305" s="7">
        <v>46059</v>
      </c>
      <c r="AE305" s="2">
        <v>3.12</v>
      </c>
      <c r="AF305" s="5">
        <f t="shared" si="186"/>
        <v>3.1200000000000002E-2</v>
      </c>
      <c r="AI305" s="7">
        <v>46059</v>
      </c>
      <c r="AJ305" s="8">
        <f t="shared" si="187"/>
        <v>1.2800000000000002E-2</v>
      </c>
      <c r="AK305" s="7">
        <v>46059</v>
      </c>
      <c r="DQ305">
        <v>1.66</v>
      </c>
      <c r="DR305" s="8">
        <f t="shared" si="181"/>
        <v>1.66E-2</v>
      </c>
      <c r="DS305" s="15" t="s">
        <v>3978</v>
      </c>
      <c r="DT305" s="15"/>
      <c r="DV305" s="8"/>
    </row>
    <row r="306" spans="1:126" ht="18">
      <c r="A306" s="67" t="s">
        <v>440</v>
      </c>
      <c r="B306" s="68">
        <f t="shared" si="177"/>
        <v>45905</v>
      </c>
      <c r="C306" s="2">
        <v>3.35</v>
      </c>
      <c r="D306" s="8">
        <f t="shared" si="178"/>
        <v>3.3500000000000002E-2</v>
      </c>
      <c r="F306" s="2">
        <v>1.93</v>
      </c>
      <c r="G306" s="8">
        <f t="shared" si="179"/>
        <v>1.9299999999999998E-2</v>
      </c>
      <c r="I306" s="8">
        <f t="shared" si="180"/>
        <v>1.4200000000000004E-2</v>
      </c>
      <c r="K306" s="7">
        <v>46060</v>
      </c>
      <c r="L306" s="2">
        <v>3.01</v>
      </c>
      <c r="M306" s="5">
        <f t="shared" si="182"/>
        <v>3.0099999999999998E-2</v>
      </c>
      <c r="P306" s="7">
        <v>46060</v>
      </c>
      <c r="Q306" s="2">
        <v>1.8</v>
      </c>
      <c r="R306" s="5">
        <f t="shared" si="183"/>
        <v>1.8000000000000002E-2</v>
      </c>
      <c r="U306" s="7">
        <v>46060</v>
      </c>
      <c r="V306" s="8">
        <f t="shared" si="184"/>
        <v>1.2099999999999996E-2</v>
      </c>
      <c r="W306" s="7"/>
      <c r="Y306" s="7">
        <v>46060</v>
      </c>
      <c r="Z306" s="2">
        <v>3.53</v>
      </c>
      <c r="AA306" s="36">
        <f t="shared" si="185"/>
        <v>3.5299999999999998E-2</v>
      </c>
      <c r="AD306" s="7">
        <v>46060</v>
      </c>
      <c r="AE306" s="2">
        <v>2.4500000000000002</v>
      </c>
      <c r="AF306" s="5">
        <f t="shared" si="186"/>
        <v>2.4500000000000001E-2</v>
      </c>
      <c r="AI306" s="7">
        <v>46060</v>
      </c>
      <c r="AJ306" s="8">
        <f t="shared" si="187"/>
        <v>1.0799999999999997E-2</v>
      </c>
      <c r="AK306" s="7">
        <v>46060</v>
      </c>
      <c r="DQ306">
        <v>1.68</v>
      </c>
      <c r="DR306" s="8">
        <f t="shared" si="181"/>
        <v>1.6799999999999999E-2</v>
      </c>
      <c r="DS306" s="15" t="s">
        <v>3977</v>
      </c>
      <c r="DT306" s="15"/>
      <c r="DV306" s="8"/>
    </row>
    <row r="307" spans="1:126" ht="18">
      <c r="A307" s="67" t="s">
        <v>442</v>
      </c>
      <c r="B307" s="68">
        <f t="shared" si="177"/>
        <v>45904</v>
      </c>
      <c r="C307" s="2">
        <v>3.85</v>
      </c>
      <c r="D307" s="8">
        <f t="shared" si="178"/>
        <v>3.85E-2</v>
      </c>
      <c r="F307" s="2">
        <v>2.0099999999999998</v>
      </c>
      <c r="G307" s="8">
        <f t="shared" si="179"/>
        <v>2.0099999999999996E-2</v>
      </c>
      <c r="I307" s="8">
        <f t="shared" si="180"/>
        <v>1.8400000000000003E-2</v>
      </c>
      <c r="K307" s="7">
        <v>46061</v>
      </c>
      <c r="L307" s="2">
        <v>3.86</v>
      </c>
      <c r="M307" s="5">
        <f t="shared" si="182"/>
        <v>3.8599999999999995E-2</v>
      </c>
      <c r="P307" s="7">
        <v>46061</v>
      </c>
      <c r="Q307" s="2">
        <v>2.3199999999999998</v>
      </c>
      <c r="R307" s="5">
        <f t="shared" si="183"/>
        <v>2.3199999999999998E-2</v>
      </c>
      <c r="U307" s="7">
        <v>46061</v>
      </c>
      <c r="V307" s="8">
        <f t="shared" si="184"/>
        <v>1.5399999999999997E-2</v>
      </c>
      <c r="W307" s="7"/>
      <c r="Y307" s="7">
        <v>46061</v>
      </c>
      <c r="Z307" s="2">
        <v>4.3099999999999996</v>
      </c>
      <c r="AA307" s="36">
        <f t="shared" si="185"/>
        <v>4.3099999999999999E-2</v>
      </c>
      <c r="AD307" s="7">
        <v>46061</v>
      </c>
      <c r="AE307" s="2">
        <v>2.88</v>
      </c>
      <c r="AF307" s="5">
        <f t="shared" si="186"/>
        <v>2.8799999999999999E-2</v>
      </c>
      <c r="AI307" s="7">
        <v>46061</v>
      </c>
      <c r="AJ307" s="8">
        <f t="shared" si="187"/>
        <v>1.43E-2</v>
      </c>
      <c r="AK307" s="7">
        <v>46061</v>
      </c>
      <c r="DQ307">
        <v>1.66</v>
      </c>
      <c r="DR307" s="8">
        <f t="shared" si="181"/>
        <v>1.66E-2</v>
      </c>
      <c r="DS307" s="15" t="s">
        <v>3976</v>
      </c>
      <c r="DT307" s="15"/>
      <c r="DV307" s="8"/>
    </row>
    <row r="308" spans="1:126" ht="18">
      <c r="A308" s="67" t="s">
        <v>444</v>
      </c>
      <c r="B308" s="68">
        <f t="shared" si="177"/>
        <v>45903</v>
      </c>
      <c r="C308" s="2">
        <v>3.75</v>
      </c>
      <c r="D308" s="8">
        <f t="shared" si="178"/>
        <v>3.7499999999999999E-2</v>
      </c>
      <c r="F308" s="2">
        <v>1.94</v>
      </c>
      <c r="G308" s="8">
        <f t="shared" si="179"/>
        <v>1.9400000000000001E-2</v>
      </c>
      <c r="I308" s="8">
        <f t="shared" si="180"/>
        <v>1.8099999999999998E-2</v>
      </c>
      <c r="K308" s="7">
        <v>46062</v>
      </c>
      <c r="L308" s="2">
        <v>3.79</v>
      </c>
      <c r="M308" s="5">
        <f t="shared" si="182"/>
        <v>3.7900000000000003E-2</v>
      </c>
      <c r="P308" s="7">
        <v>46062</v>
      </c>
      <c r="Q308" s="2">
        <v>2.17</v>
      </c>
      <c r="R308" s="5">
        <f t="shared" si="183"/>
        <v>2.1700000000000001E-2</v>
      </c>
      <c r="U308" s="7">
        <v>46062</v>
      </c>
      <c r="V308" s="8">
        <f t="shared" si="184"/>
        <v>1.6200000000000003E-2</v>
      </c>
      <c r="W308" s="7"/>
      <c r="Y308" s="7">
        <v>46062</v>
      </c>
      <c r="Z308" s="2">
        <v>4.13</v>
      </c>
      <c r="AA308" s="36">
        <f t="shared" si="185"/>
        <v>4.1299999999999996E-2</v>
      </c>
      <c r="AD308" s="7">
        <v>46062</v>
      </c>
      <c r="AE308" s="2">
        <v>2.58</v>
      </c>
      <c r="AF308" s="5">
        <f t="shared" si="186"/>
        <v>2.58E-2</v>
      </c>
      <c r="AI308" s="7">
        <v>46062</v>
      </c>
      <c r="AJ308" s="8">
        <f t="shared" si="187"/>
        <v>1.5499999999999996E-2</v>
      </c>
      <c r="AK308" s="7">
        <v>46062</v>
      </c>
      <c r="DQ308">
        <v>1.65</v>
      </c>
      <c r="DR308" s="8">
        <f t="shared" si="181"/>
        <v>1.6500000000000001E-2</v>
      </c>
      <c r="DS308" s="15" t="s">
        <v>3975</v>
      </c>
      <c r="DT308" s="15"/>
      <c r="DV308" s="8"/>
    </row>
    <row r="309" spans="1:126" ht="18">
      <c r="A309" s="67" t="s">
        <v>446</v>
      </c>
      <c r="B309" s="68">
        <f t="shared" si="177"/>
        <v>45902</v>
      </c>
      <c r="C309" s="2">
        <v>3.42</v>
      </c>
      <c r="D309" s="8">
        <f t="shared" si="178"/>
        <v>3.4200000000000001E-2</v>
      </c>
      <c r="F309" s="2">
        <v>1.76</v>
      </c>
      <c r="G309" s="8">
        <f t="shared" si="179"/>
        <v>1.7600000000000001E-2</v>
      </c>
      <c r="I309" s="8">
        <f t="shared" si="180"/>
        <v>1.66E-2</v>
      </c>
      <c r="K309" s="7">
        <v>46063</v>
      </c>
      <c r="L309" s="2">
        <v>3.5</v>
      </c>
      <c r="M309" s="5">
        <f t="shared" si="182"/>
        <v>3.5000000000000003E-2</v>
      </c>
      <c r="P309" s="7">
        <v>46063</v>
      </c>
      <c r="Q309" s="2">
        <v>1.94</v>
      </c>
      <c r="R309" s="5">
        <f t="shared" si="183"/>
        <v>1.9400000000000001E-2</v>
      </c>
      <c r="U309" s="7">
        <v>46063</v>
      </c>
      <c r="V309" s="8">
        <f t="shared" si="184"/>
        <v>1.5600000000000003E-2</v>
      </c>
      <c r="W309" s="7"/>
      <c r="Y309" s="7">
        <v>46063</v>
      </c>
      <c r="Z309" s="2">
        <v>3.88</v>
      </c>
      <c r="AA309" s="36">
        <f t="shared" si="185"/>
        <v>3.8800000000000001E-2</v>
      </c>
      <c r="AD309" s="7">
        <v>46063</v>
      </c>
      <c r="AE309" s="2">
        <v>2.38</v>
      </c>
      <c r="AF309" s="5">
        <f t="shared" si="186"/>
        <v>2.3799999999999998E-2</v>
      </c>
      <c r="AI309" s="7">
        <v>46063</v>
      </c>
      <c r="AJ309" s="8">
        <f t="shared" si="187"/>
        <v>1.5000000000000003E-2</v>
      </c>
      <c r="AK309" s="7">
        <v>46063</v>
      </c>
      <c r="DQ309">
        <v>1.62</v>
      </c>
      <c r="DR309" s="8">
        <f t="shared" si="181"/>
        <v>1.6200000000000003E-2</v>
      </c>
      <c r="DS309" s="15" t="s">
        <v>3974</v>
      </c>
      <c r="DT309" s="15"/>
      <c r="DV309" s="8"/>
    </row>
    <row r="310" spans="1:126" ht="18">
      <c r="A310" s="67" t="s">
        <v>448</v>
      </c>
      <c r="B310" s="68">
        <f t="shared" si="177"/>
        <v>45901</v>
      </c>
      <c r="C310" s="2">
        <v>3.73</v>
      </c>
      <c r="D310" s="8">
        <f t="shared" si="178"/>
        <v>3.73E-2</v>
      </c>
      <c r="F310" s="2">
        <v>1.97</v>
      </c>
      <c r="G310" s="8">
        <f t="shared" si="179"/>
        <v>1.9699999999999999E-2</v>
      </c>
      <c r="I310" s="8">
        <f t="shared" si="180"/>
        <v>1.7600000000000001E-2</v>
      </c>
      <c r="K310" s="7">
        <v>46064</v>
      </c>
      <c r="L310" s="2">
        <v>3.32</v>
      </c>
      <c r="M310" s="5">
        <f t="shared" si="182"/>
        <v>3.32E-2</v>
      </c>
      <c r="P310" s="7">
        <v>46064</v>
      </c>
      <c r="Q310" s="2">
        <v>1.84</v>
      </c>
      <c r="R310" s="5">
        <f t="shared" si="183"/>
        <v>1.84E-2</v>
      </c>
      <c r="U310" s="7">
        <v>46064</v>
      </c>
      <c r="V310" s="8">
        <f t="shared" si="184"/>
        <v>1.4800000000000001E-2</v>
      </c>
      <c r="W310" s="7"/>
      <c r="Y310" s="7">
        <v>46064</v>
      </c>
      <c r="Z310" s="2">
        <v>3.58</v>
      </c>
      <c r="AA310" s="36">
        <f t="shared" si="185"/>
        <v>3.5799999999999998E-2</v>
      </c>
      <c r="AD310" s="7">
        <v>46064</v>
      </c>
      <c r="AE310" s="2">
        <v>2.16</v>
      </c>
      <c r="AF310" s="5">
        <f t="shared" si="186"/>
        <v>2.1600000000000001E-2</v>
      </c>
      <c r="AI310" s="7">
        <v>46064</v>
      </c>
      <c r="AJ310" s="8">
        <f t="shared" si="187"/>
        <v>1.4199999999999997E-2</v>
      </c>
      <c r="AK310" s="7">
        <v>46064</v>
      </c>
      <c r="DQ310">
        <v>1.62</v>
      </c>
      <c r="DR310" s="8">
        <f t="shared" si="181"/>
        <v>1.6200000000000003E-2</v>
      </c>
      <c r="DS310" s="15" t="s">
        <v>3973</v>
      </c>
      <c r="DT310" s="15"/>
      <c r="DV310" s="8"/>
    </row>
    <row r="311" spans="1:126" ht="18">
      <c r="A311" s="67" t="s">
        <v>450</v>
      </c>
      <c r="B311" s="68">
        <f t="shared" si="177"/>
        <v>45900</v>
      </c>
      <c r="C311" s="2">
        <v>4.29</v>
      </c>
      <c r="D311" s="8">
        <f t="shared" si="178"/>
        <v>4.2900000000000001E-2</v>
      </c>
      <c r="F311" s="2">
        <v>2.62</v>
      </c>
      <c r="G311" s="8">
        <f t="shared" si="179"/>
        <v>2.6200000000000001E-2</v>
      </c>
      <c r="I311" s="8">
        <f t="shared" si="180"/>
        <v>1.67E-2</v>
      </c>
      <c r="K311" s="7">
        <v>46065</v>
      </c>
      <c r="L311" s="2">
        <v>3.42</v>
      </c>
      <c r="M311" s="5">
        <f t="shared" si="182"/>
        <v>3.4200000000000001E-2</v>
      </c>
      <c r="P311" s="7">
        <v>46065</v>
      </c>
      <c r="Q311" s="2">
        <v>1.87</v>
      </c>
      <c r="R311" s="5">
        <f t="shared" si="183"/>
        <v>1.8700000000000001E-2</v>
      </c>
      <c r="U311" s="7">
        <v>46065</v>
      </c>
      <c r="V311" s="8">
        <f t="shared" si="184"/>
        <v>1.55E-2</v>
      </c>
      <c r="W311" s="7"/>
      <c r="Y311" s="7">
        <v>46065</v>
      </c>
      <c r="Z311" s="2">
        <v>3.89</v>
      </c>
      <c r="AA311" s="36">
        <f t="shared" si="185"/>
        <v>3.8900000000000004E-2</v>
      </c>
      <c r="AD311" s="7">
        <v>46065</v>
      </c>
      <c r="AE311" s="2">
        <v>2.41</v>
      </c>
      <c r="AF311" s="5">
        <f t="shared" si="186"/>
        <v>2.41E-2</v>
      </c>
      <c r="AI311" s="7">
        <v>46065</v>
      </c>
      <c r="AJ311" s="8">
        <f t="shared" si="187"/>
        <v>1.4800000000000004E-2</v>
      </c>
      <c r="AK311" s="7">
        <v>46065</v>
      </c>
      <c r="DQ311">
        <v>1.64</v>
      </c>
      <c r="DR311" s="8">
        <f t="shared" si="181"/>
        <v>1.6399999999999998E-2</v>
      </c>
      <c r="DS311" s="15" t="s">
        <v>3972</v>
      </c>
      <c r="DT311" s="15"/>
      <c r="DV311" s="8"/>
    </row>
    <row r="312" spans="1:126" ht="18">
      <c r="A312" s="67" t="s">
        <v>452</v>
      </c>
      <c r="B312" s="68">
        <f t="shared" si="177"/>
        <v>45899</v>
      </c>
      <c r="C312" s="2">
        <v>4.1100000000000003</v>
      </c>
      <c r="D312" s="8">
        <f t="shared" si="178"/>
        <v>4.1100000000000005E-2</v>
      </c>
      <c r="F312" s="2">
        <v>2.5099999999999998</v>
      </c>
      <c r="G312" s="8">
        <f t="shared" si="179"/>
        <v>2.5099999999999997E-2</v>
      </c>
      <c r="I312" s="8">
        <f t="shared" si="180"/>
        <v>1.6000000000000007E-2</v>
      </c>
      <c r="K312" s="7">
        <v>46066</v>
      </c>
      <c r="L312" s="2">
        <v>3.36</v>
      </c>
      <c r="M312" s="5">
        <f t="shared" si="182"/>
        <v>3.3599999999999998E-2</v>
      </c>
      <c r="P312" s="7">
        <v>46066</v>
      </c>
      <c r="Q312" s="2">
        <v>1.84</v>
      </c>
      <c r="R312" s="5">
        <f t="shared" si="183"/>
        <v>1.84E-2</v>
      </c>
      <c r="U312" s="7">
        <v>46066</v>
      </c>
      <c r="V312" s="8">
        <f t="shared" si="184"/>
        <v>1.5199999999999998E-2</v>
      </c>
      <c r="W312" s="7"/>
      <c r="Y312" s="7">
        <v>46066</v>
      </c>
      <c r="Z312" s="2">
        <v>3.83</v>
      </c>
      <c r="AA312" s="36">
        <f t="shared" si="185"/>
        <v>3.8300000000000001E-2</v>
      </c>
      <c r="AD312" s="7">
        <v>46066</v>
      </c>
      <c r="AE312" s="2">
        <v>2.37</v>
      </c>
      <c r="AF312" s="5">
        <f t="shared" si="186"/>
        <v>2.3700000000000002E-2</v>
      </c>
      <c r="AI312" s="7">
        <v>46066</v>
      </c>
      <c r="AJ312" s="8">
        <f t="shared" si="187"/>
        <v>1.4599999999999998E-2</v>
      </c>
      <c r="AK312" s="7">
        <v>46066</v>
      </c>
      <c r="DQ312">
        <v>1.61</v>
      </c>
      <c r="DR312" s="8">
        <f t="shared" si="181"/>
        <v>1.61E-2</v>
      </c>
      <c r="DS312" s="15" t="s">
        <v>3971</v>
      </c>
      <c r="DT312" s="15"/>
      <c r="DV312" s="8"/>
    </row>
    <row r="313" spans="1:126" ht="18">
      <c r="A313" s="67" t="s">
        <v>454</v>
      </c>
      <c r="B313" s="68">
        <f t="shared" si="177"/>
        <v>45898</v>
      </c>
      <c r="C313" s="2">
        <v>4.5</v>
      </c>
      <c r="D313" s="8">
        <f t="shared" si="178"/>
        <v>4.4999999999999998E-2</v>
      </c>
      <c r="F313" s="2">
        <v>2.74</v>
      </c>
      <c r="G313" s="8">
        <f t="shared" si="179"/>
        <v>2.7400000000000001E-2</v>
      </c>
      <c r="I313" s="8">
        <f t="shared" si="180"/>
        <v>1.7599999999999998E-2</v>
      </c>
      <c r="K313" s="7">
        <v>46067</v>
      </c>
      <c r="L313" s="2">
        <v>3.47</v>
      </c>
      <c r="M313" s="5">
        <f t="shared" si="182"/>
        <v>3.4700000000000002E-2</v>
      </c>
      <c r="P313" s="7">
        <v>46067</v>
      </c>
      <c r="Q313" s="2">
        <v>1.9</v>
      </c>
      <c r="R313" s="5">
        <f t="shared" si="183"/>
        <v>1.9E-2</v>
      </c>
      <c r="U313" s="7">
        <v>46067</v>
      </c>
      <c r="V313" s="8">
        <f t="shared" si="184"/>
        <v>1.5700000000000002E-2</v>
      </c>
      <c r="W313" s="7"/>
      <c r="Y313" s="7">
        <v>46067</v>
      </c>
      <c r="Z313" s="2">
        <v>3.98</v>
      </c>
      <c r="AA313" s="36">
        <f t="shared" si="185"/>
        <v>3.9800000000000002E-2</v>
      </c>
      <c r="AD313" s="7">
        <v>46067</v>
      </c>
      <c r="AE313" s="2">
        <v>2.4500000000000002</v>
      </c>
      <c r="AF313" s="5">
        <f t="shared" si="186"/>
        <v>2.4500000000000001E-2</v>
      </c>
      <c r="AI313" s="7">
        <v>46067</v>
      </c>
      <c r="AJ313" s="8">
        <f t="shared" si="187"/>
        <v>1.5300000000000001E-2</v>
      </c>
      <c r="AK313" s="7">
        <v>46067</v>
      </c>
      <c r="DQ313">
        <v>1.53</v>
      </c>
      <c r="DR313" s="8">
        <f t="shared" si="181"/>
        <v>1.5300000000000001E-2</v>
      </c>
      <c r="DS313" s="15" t="s">
        <v>3970</v>
      </c>
      <c r="DT313" s="15"/>
      <c r="DV313" s="8"/>
    </row>
    <row r="314" spans="1:126" ht="18">
      <c r="A314" s="67" t="s">
        <v>456</v>
      </c>
      <c r="B314" s="68">
        <f t="shared" si="177"/>
        <v>45897</v>
      </c>
      <c r="C314" s="2">
        <v>4.09</v>
      </c>
      <c r="D314" s="8">
        <f t="shared" si="178"/>
        <v>4.0899999999999999E-2</v>
      </c>
      <c r="F314" s="2">
        <v>2.4700000000000002</v>
      </c>
      <c r="G314" s="8">
        <f t="shared" si="179"/>
        <v>2.4700000000000003E-2</v>
      </c>
      <c r="I314" s="8">
        <f t="shared" si="180"/>
        <v>1.6199999999999996E-2</v>
      </c>
      <c r="K314" s="7">
        <v>46068</v>
      </c>
      <c r="L314" s="2">
        <v>3.22</v>
      </c>
      <c r="M314" s="5">
        <f t="shared" si="182"/>
        <v>3.2199999999999999E-2</v>
      </c>
      <c r="P314" s="7">
        <v>46068</v>
      </c>
      <c r="Q314" s="2">
        <v>1.77</v>
      </c>
      <c r="R314" s="5">
        <f t="shared" si="183"/>
        <v>1.77E-2</v>
      </c>
      <c r="U314" s="7">
        <v>46068</v>
      </c>
      <c r="V314" s="8">
        <f t="shared" si="184"/>
        <v>1.4499999999999999E-2</v>
      </c>
      <c r="W314" s="7"/>
      <c r="Y314" s="7">
        <v>46068</v>
      </c>
      <c r="Z314" s="2">
        <v>3.6</v>
      </c>
      <c r="AA314" s="36">
        <f t="shared" si="185"/>
        <v>3.6000000000000004E-2</v>
      </c>
      <c r="AD314" s="7">
        <v>46068</v>
      </c>
      <c r="AE314" s="2">
        <v>2.2200000000000002</v>
      </c>
      <c r="AF314" s="5">
        <f t="shared" si="186"/>
        <v>2.2200000000000001E-2</v>
      </c>
      <c r="AI314" s="7">
        <v>46068</v>
      </c>
      <c r="AJ314" s="8">
        <f t="shared" si="187"/>
        <v>1.3800000000000003E-2</v>
      </c>
      <c r="AK314" s="7">
        <v>46068</v>
      </c>
      <c r="DQ314">
        <v>1.48</v>
      </c>
      <c r="DR314" s="8">
        <f t="shared" si="181"/>
        <v>1.4800000000000001E-2</v>
      </c>
      <c r="DS314" s="15" t="s">
        <v>3969</v>
      </c>
      <c r="DT314" s="15"/>
      <c r="DV314" s="8"/>
    </row>
    <row r="315" spans="1:126" ht="18">
      <c r="A315" s="67" t="s">
        <v>458</v>
      </c>
      <c r="B315" s="68">
        <f t="shared" si="177"/>
        <v>45896</v>
      </c>
      <c r="C315" s="2">
        <v>4.16</v>
      </c>
      <c r="D315" s="8">
        <f t="shared" si="178"/>
        <v>4.1599999999999998E-2</v>
      </c>
      <c r="F315" s="2">
        <v>2.5099999999999998</v>
      </c>
      <c r="G315" s="8">
        <f t="shared" si="179"/>
        <v>2.5099999999999997E-2</v>
      </c>
      <c r="I315" s="8">
        <f t="shared" si="180"/>
        <v>1.6500000000000001E-2</v>
      </c>
      <c r="K315" s="7">
        <v>46069</v>
      </c>
      <c r="L315" s="2">
        <v>3.3</v>
      </c>
      <c r="M315" s="5">
        <f t="shared" si="182"/>
        <v>3.3000000000000002E-2</v>
      </c>
      <c r="P315" s="7">
        <v>46069</v>
      </c>
      <c r="Q315" s="2">
        <v>1.77</v>
      </c>
      <c r="R315" s="5">
        <f t="shared" si="183"/>
        <v>1.77E-2</v>
      </c>
      <c r="U315" s="7">
        <v>46069</v>
      </c>
      <c r="V315" s="8">
        <f t="shared" si="184"/>
        <v>1.5300000000000001E-2</v>
      </c>
      <c r="W315" s="7"/>
      <c r="Y315" s="7">
        <v>46069</v>
      </c>
      <c r="Z315" s="2">
        <v>3.99</v>
      </c>
      <c r="AA315" s="36">
        <f t="shared" si="185"/>
        <v>3.9900000000000005E-2</v>
      </c>
      <c r="AD315" s="7">
        <v>46069</v>
      </c>
      <c r="AE315" s="2">
        <v>2.4700000000000002</v>
      </c>
      <c r="AF315" s="5">
        <f t="shared" si="186"/>
        <v>2.4700000000000003E-2</v>
      </c>
      <c r="AI315" s="7">
        <v>46069</v>
      </c>
      <c r="AJ315" s="8">
        <f t="shared" si="187"/>
        <v>1.5200000000000002E-2</v>
      </c>
      <c r="AK315" s="7">
        <v>46069</v>
      </c>
      <c r="DQ315">
        <v>1.47</v>
      </c>
      <c r="DR315" s="8">
        <f t="shared" si="181"/>
        <v>1.47E-2</v>
      </c>
      <c r="DS315" s="15" t="s">
        <v>3968</v>
      </c>
      <c r="DT315" s="15"/>
      <c r="DV315" s="8"/>
    </row>
    <row r="316" spans="1:126" ht="18">
      <c r="A316" s="67" t="s">
        <v>460</v>
      </c>
      <c r="B316" s="68">
        <f t="shared" si="177"/>
        <v>45895</v>
      </c>
      <c r="C316" s="2">
        <v>4.33</v>
      </c>
      <c r="D316" s="8">
        <f t="shared" si="178"/>
        <v>4.3299999999999998E-2</v>
      </c>
      <c r="F316" s="2">
        <v>2.59</v>
      </c>
      <c r="G316" s="8">
        <f t="shared" si="179"/>
        <v>2.5899999999999999E-2</v>
      </c>
      <c r="I316" s="8">
        <f t="shared" si="180"/>
        <v>1.7399999999999999E-2</v>
      </c>
      <c r="K316" s="7">
        <v>46070</v>
      </c>
      <c r="L316" s="2">
        <v>3.54</v>
      </c>
      <c r="M316" s="5">
        <f t="shared" si="182"/>
        <v>3.5400000000000001E-2</v>
      </c>
      <c r="P316" s="7">
        <v>46070</v>
      </c>
      <c r="Q316" s="2">
        <v>1.9</v>
      </c>
      <c r="R316" s="5">
        <f t="shared" si="183"/>
        <v>1.9E-2</v>
      </c>
      <c r="U316" s="7">
        <v>46070</v>
      </c>
      <c r="V316" s="8">
        <f t="shared" si="184"/>
        <v>1.6400000000000001E-2</v>
      </c>
      <c r="W316" s="7"/>
      <c r="Y316" s="7">
        <v>46070</v>
      </c>
      <c r="Z316" s="2">
        <v>3.55</v>
      </c>
      <c r="AA316" s="36">
        <f t="shared" si="185"/>
        <v>3.5499999999999997E-2</v>
      </c>
      <c r="AD316" s="7">
        <v>46070</v>
      </c>
      <c r="AE316" s="2">
        <v>2.19</v>
      </c>
      <c r="AF316" s="5">
        <f t="shared" si="186"/>
        <v>2.1899999999999999E-2</v>
      </c>
      <c r="AI316" s="7">
        <v>46070</v>
      </c>
      <c r="AJ316" s="8">
        <f t="shared" si="187"/>
        <v>1.3599999999999998E-2</v>
      </c>
      <c r="AK316" s="7">
        <v>46070</v>
      </c>
      <c r="DN316">
        <v>1.4</v>
      </c>
      <c r="DO316" s="8">
        <f t="shared" si="181"/>
        <v>1.3999999999999999E-2</v>
      </c>
      <c r="DP316" s="15" t="s">
        <v>3967</v>
      </c>
      <c r="DR316" s="8"/>
    </row>
    <row r="317" spans="1:126" ht="18">
      <c r="A317" s="67" t="s">
        <v>462</v>
      </c>
      <c r="B317" s="68">
        <f t="shared" si="177"/>
        <v>45894</v>
      </c>
      <c r="C317" s="2">
        <v>4.1500000000000004</v>
      </c>
      <c r="D317" s="8">
        <f t="shared" si="178"/>
        <v>4.1500000000000002E-2</v>
      </c>
      <c r="F317" s="2">
        <v>2.44</v>
      </c>
      <c r="G317" s="8">
        <f t="shared" si="179"/>
        <v>2.4399999999999998E-2</v>
      </c>
      <c r="I317" s="8">
        <f t="shared" si="180"/>
        <v>1.7100000000000004E-2</v>
      </c>
      <c r="K317" s="7">
        <v>46071</v>
      </c>
      <c r="L317" s="2">
        <v>3.36</v>
      </c>
      <c r="M317" s="5">
        <f t="shared" si="182"/>
        <v>3.3599999999999998E-2</v>
      </c>
      <c r="P317" s="7">
        <v>46071</v>
      </c>
      <c r="Q317" s="2">
        <v>1.83</v>
      </c>
      <c r="R317" s="5">
        <f t="shared" si="183"/>
        <v>1.83E-2</v>
      </c>
      <c r="U317" s="7">
        <v>46071</v>
      </c>
      <c r="V317" s="8">
        <f t="shared" si="184"/>
        <v>1.5299999999999998E-2</v>
      </c>
      <c r="W317" s="7"/>
      <c r="Y317" s="7">
        <v>46071</v>
      </c>
      <c r="Z317" s="2">
        <v>4.16</v>
      </c>
      <c r="AA317" s="36">
        <f t="shared" si="185"/>
        <v>4.1599999999999998E-2</v>
      </c>
      <c r="AD317" s="7">
        <v>46071</v>
      </c>
      <c r="AE317" s="2">
        <v>2.5499999999999998</v>
      </c>
      <c r="AF317" s="5">
        <f t="shared" si="186"/>
        <v>2.5499999999999998E-2</v>
      </c>
      <c r="AI317" s="7">
        <v>46071</v>
      </c>
      <c r="AJ317" s="8">
        <f t="shared" si="187"/>
        <v>1.61E-2</v>
      </c>
      <c r="AK317" s="7">
        <v>46071</v>
      </c>
      <c r="DN317">
        <v>1.38</v>
      </c>
      <c r="DO317" s="8">
        <f t="shared" si="181"/>
        <v>1.38E-2</v>
      </c>
      <c r="DP317" s="15" t="s">
        <v>3966</v>
      </c>
      <c r="DR317" s="8"/>
    </row>
    <row r="318" spans="1:126" ht="18">
      <c r="A318" s="67" t="s">
        <v>464</v>
      </c>
      <c r="B318" s="68">
        <f t="shared" si="177"/>
        <v>45893</v>
      </c>
      <c r="C318" s="2">
        <v>3.97</v>
      </c>
      <c r="D318" s="8">
        <f t="shared" si="178"/>
        <v>3.9699999999999999E-2</v>
      </c>
      <c r="F318" s="2">
        <v>2.2999999999999998</v>
      </c>
      <c r="G318" s="8">
        <f t="shared" si="179"/>
        <v>2.3E-2</v>
      </c>
      <c r="I318" s="8">
        <f t="shared" si="180"/>
        <v>1.67E-2</v>
      </c>
      <c r="K318" s="7">
        <v>46072</v>
      </c>
      <c r="L318" s="2">
        <v>3.37</v>
      </c>
      <c r="M318" s="5">
        <f t="shared" si="182"/>
        <v>3.3700000000000001E-2</v>
      </c>
      <c r="P318" s="7">
        <v>46072</v>
      </c>
      <c r="Q318" s="2">
        <v>1.85</v>
      </c>
      <c r="R318" s="5">
        <f t="shared" si="183"/>
        <v>1.8500000000000003E-2</v>
      </c>
      <c r="U318" s="7">
        <v>46072</v>
      </c>
      <c r="V318" s="8">
        <f t="shared" si="184"/>
        <v>1.5199999999999998E-2</v>
      </c>
      <c r="W318" s="7"/>
      <c r="Y318" s="7">
        <v>46072</v>
      </c>
      <c r="Z318" s="2">
        <v>3.72</v>
      </c>
      <c r="AA318" s="36">
        <f t="shared" si="185"/>
        <v>3.7200000000000004E-2</v>
      </c>
      <c r="AD318" s="7">
        <v>46072</v>
      </c>
      <c r="AE318" s="2">
        <v>2.2799999999999998</v>
      </c>
      <c r="AF318" s="5">
        <f t="shared" si="186"/>
        <v>2.2799999999999997E-2</v>
      </c>
      <c r="AI318" s="7">
        <v>46072</v>
      </c>
      <c r="AJ318" s="8">
        <f t="shared" si="187"/>
        <v>1.4400000000000007E-2</v>
      </c>
      <c r="AK318" s="7">
        <v>46072</v>
      </c>
      <c r="DN318">
        <v>1.33</v>
      </c>
      <c r="DO318" s="8">
        <f t="shared" si="181"/>
        <v>1.3300000000000001E-2</v>
      </c>
      <c r="DP318" s="15" t="s">
        <v>3965</v>
      </c>
      <c r="DR318" s="8"/>
    </row>
    <row r="319" spans="1:126" ht="18">
      <c r="A319" s="67" t="s">
        <v>466</v>
      </c>
      <c r="B319" s="68">
        <f t="shared" si="177"/>
        <v>45892</v>
      </c>
      <c r="C319" s="2">
        <v>3.79</v>
      </c>
      <c r="D319" s="8">
        <f t="shared" si="178"/>
        <v>3.7900000000000003E-2</v>
      </c>
      <c r="F319" s="2">
        <v>2.12</v>
      </c>
      <c r="G319" s="8">
        <f t="shared" si="179"/>
        <v>2.12E-2</v>
      </c>
      <c r="I319" s="8">
        <f t="shared" si="180"/>
        <v>1.6700000000000003E-2</v>
      </c>
      <c r="K319" s="7">
        <v>46073</v>
      </c>
      <c r="L319" s="2">
        <v>3.3</v>
      </c>
      <c r="M319" s="5">
        <f t="shared" si="182"/>
        <v>3.3000000000000002E-2</v>
      </c>
      <c r="P319" s="7">
        <v>46073</v>
      </c>
      <c r="Q319" s="2">
        <v>1.8</v>
      </c>
      <c r="R319" s="5">
        <f t="shared" si="183"/>
        <v>1.8000000000000002E-2</v>
      </c>
      <c r="U319" s="7">
        <v>46073</v>
      </c>
      <c r="V319" s="8">
        <f t="shared" si="184"/>
        <v>1.4999999999999999E-2</v>
      </c>
      <c r="W319" s="7"/>
      <c r="Y319" s="7">
        <v>46073</v>
      </c>
      <c r="Z319" s="2">
        <v>3.7</v>
      </c>
      <c r="AA319" s="36">
        <f t="shared" si="185"/>
        <v>3.7000000000000005E-2</v>
      </c>
      <c r="AD319" s="7">
        <v>46073</v>
      </c>
      <c r="AE319" s="2">
        <v>2.27</v>
      </c>
      <c r="AF319" s="5">
        <f t="shared" si="186"/>
        <v>2.2700000000000001E-2</v>
      </c>
      <c r="AI319" s="7">
        <v>46073</v>
      </c>
      <c r="AJ319" s="8">
        <f t="shared" si="187"/>
        <v>1.4300000000000004E-2</v>
      </c>
      <c r="AK319" s="7">
        <v>46073</v>
      </c>
      <c r="DN319">
        <v>1.28</v>
      </c>
      <c r="DO319" s="8">
        <f t="shared" si="181"/>
        <v>1.2800000000000001E-2</v>
      </c>
      <c r="DP319" s="15" t="s">
        <v>3964</v>
      </c>
      <c r="DR319" s="8"/>
    </row>
    <row r="320" spans="1:126" ht="18">
      <c r="A320" s="67" t="s">
        <v>468</v>
      </c>
      <c r="B320" s="68">
        <f t="shared" si="177"/>
        <v>45891</v>
      </c>
      <c r="C320" s="2">
        <v>3.88</v>
      </c>
      <c r="D320" s="8">
        <f t="shared" si="178"/>
        <v>3.8800000000000001E-2</v>
      </c>
      <c r="F320" s="2">
        <v>2.17</v>
      </c>
      <c r="G320" s="8">
        <f t="shared" si="179"/>
        <v>2.1700000000000001E-2</v>
      </c>
      <c r="I320" s="8">
        <f t="shared" si="180"/>
        <v>1.7100000000000001E-2</v>
      </c>
      <c r="K320" s="7">
        <v>46074</v>
      </c>
      <c r="L320" s="2">
        <v>3.48</v>
      </c>
      <c r="M320" s="5">
        <f t="shared" si="182"/>
        <v>3.4799999999999998E-2</v>
      </c>
      <c r="P320" s="7">
        <v>46074</v>
      </c>
      <c r="Q320" s="2">
        <v>1.93</v>
      </c>
      <c r="R320" s="5">
        <f t="shared" si="183"/>
        <v>1.9299999999999998E-2</v>
      </c>
      <c r="U320" s="7">
        <v>46074</v>
      </c>
      <c r="V320" s="8">
        <f t="shared" si="184"/>
        <v>1.55E-2</v>
      </c>
      <c r="W320" s="7"/>
      <c r="Y320" s="7">
        <v>46074</v>
      </c>
      <c r="Z320" s="2">
        <v>3.84</v>
      </c>
      <c r="AA320" s="36">
        <f t="shared" si="185"/>
        <v>3.8399999999999997E-2</v>
      </c>
      <c r="AD320" s="7">
        <v>46074</v>
      </c>
      <c r="AE320" s="2">
        <v>2.34</v>
      </c>
      <c r="AF320" s="5">
        <f t="shared" si="186"/>
        <v>2.3399999999999997E-2</v>
      </c>
      <c r="AI320" s="7">
        <v>46074</v>
      </c>
      <c r="AJ320" s="8">
        <f t="shared" si="187"/>
        <v>1.4999999999999999E-2</v>
      </c>
      <c r="AK320" s="7">
        <v>46074</v>
      </c>
      <c r="DN320">
        <v>1.24</v>
      </c>
      <c r="DO320" s="8">
        <f t="shared" si="181"/>
        <v>1.24E-2</v>
      </c>
      <c r="DP320" s="15" t="s">
        <v>3963</v>
      </c>
      <c r="DR320" s="8"/>
    </row>
    <row r="321" spans="1:122" ht="18">
      <c r="A321" s="67" t="s">
        <v>470</v>
      </c>
      <c r="B321" s="68">
        <f t="shared" si="177"/>
        <v>45890</v>
      </c>
      <c r="C321" s="2">
        <v>4.08</v>
      </c>
      <c r="D321" s="8">
        <f t="shared" si="178"/>
        <v>4.0800000000000003E-2</v>
      </c>
      <c r="F321" s="2">
        <v>2.29</v>
      </c>
      <c r="G321" s="8">
        <f t="shared" si="179"/>
        <v>2.29E-2</v>
      </c>
      <c r="I321" s="8">
        <f t="shared" si="180"/>
        <v>1.7900000000000003E-2</v>
      </c>
      <c r="K321" s="7">
        <v>46075</v>
      </c>
      <c r="L321" s="2">
        <v>3.55</v>
      </c>
      <c r="M321" s="5">
        <f t="shared" si="182"/>
        <v>3.5499999999999997E-2</v>
      </c>
      <c r="P321" s="7">
        <v>46075</v>
      </c>
      <c r="Q321" s="2">
        <v>2.17</v>
      </c>
      <c r="R321" s="5">
        <f t="shared" si="183"/>
        <v>2.1700000000000001E-2</v>
      </c>
      <c r="U321" s="7">
        <v>46075</v>
      </c>
      <c r="V321" s="8">
        <f t="shared" si="184"/>
        <v>1.3799999999999996E-2</v>
      </c>
      <c r="W321" s="7"/>
      <c r="Y321" s="7">
        <v>46075</v>
      </c>
      <c r="Z321" s="2">
        <v>3.59</v>
      </c>
      <c r="AA321" s="36">
        <f t="shared" si="185"/>
        <v>3.5900000000000001E-2</v>
      </c>
      <c r="AD321" s="7">
        <v>46075</v>
      </c>
      <c r="AE321" s="2">
        <v>2.1800000000000002</v>
      </c>
      <c r="AF321" s="5">
        <f t="shared" si="186"/>
        <v>2.18E-2</v>
      </c>
      <c r="AI321" s="7">
        <v>46075</v>
      </c>
      <c r="AJ321" s="8">
        <f t="shared" si="187"/>
        <v>1.4100000000000001E-2</v>
      </c>
      <c r="AK321" s="7">
        <v>46075</v>
      </c>
      <c r="DN321">
        <v>1.21</v>
      </c>
      <c r="DO321" s="8">
        <f t="shared" si="181"/>
        <v>1.21E-2</v>
      </c>
      <c r="DP321" s="15" t="s">
        <v>3962</v>
      </c>
      <c r="DR321" s="8"/>
    </row>
    <row r="322" spans="1:122" ht="18">
      <c r="A322" s="67" t="s">
        <v>472</v>
      </c>
      <c r="B322" s="68">
        <f t="shared" si="177"/>
        <v>45889</v>
      </c>
      <c r="C322" s="2">
        <v>4.09</v>
      </c>
      <c r="D322" s="8">
        <f t="shared" si="178"/>
        <v>4.0899999999999999E-2</v>
      </c>
      <c r="F322" s="2">
        <v>2.2999999999999998</v>
      </c>
      <c r="G322" s="8">
        <f t="shared" si="179"/>
        <v>2.3E-2</v>
      </c>
      <c r="I322" s="8">
        <f t="shared" si="180"/>
        <v>1.7899999999999999E-2</v>
      </c>
      <c r="K322" s="7">
        <v>46076</v>
      </c>
      <c r="L322" s="2">
        <v>4.01</v>
      </c>
      <c r="M322" s="5">
        <f t="shared" si="182"/>
        <v>4.0099999999999997E-2</v>
      </c>
      <c r="P322" s="7">
        <v>46076</v>
      </c>
      <c r="Q322" s="2">
        <v>2.37</v>
      </c>
      <c r="R322" s="5">
        <f t="shared" si="183"/>
        <v>2.3700000000000002E-2</v>
      </c>
      <c r="U322" s="7">
        <v>46076</v>
      </c>
      <c r="V322" s="8">
        <f t="shared" si="184"/>
        <v>1.6399999999999994E-2</v>
      </c>
      <c r="W322" s="7"/>
      <c r="Y322" s="7">
        <v>46076</v>
      </c>
      <c r="Z322" s="2">
        <v>4.01</v>
      </c>
      <c r="AA322" s="36">
        <f t="shared" si="185"/>
        <v>4.0099999999999997E-2</v>
      </c>
      <c r="AD322" s="7">
        <v>46076</v>
      </c>
      <c r="AE322" s="2">
        <v>2.4300000000000002</v>
      </c>
      <c r="AF322" s="5">
        <f t="shared" si="186"/>
        <v>2.4300000000000002E-2</v>
      </c>
      <c r="AI322" s="7">
        <v>46076</v>
      </c>
      <c r="AJ322" s="8">
        <f t="shared" si="187"/>
        <v>1.5799999999999995E-2</v>
      </c>
      <c r="AK322" s="7">
        <v>46076</v>
      </c>
    </row>
    <row r="323" spans="1:122" ht="18">
      <c r="A323" s="67" t="s">
        <v>474</v>
      </c>
      <c r="B323" s="68">
        <f t="shared" si="177"/>
        <v>45888</v>
      </c>
      <c r="C323" s="2">
        <v>3.65</v>
      </c>
      <c r="D323" s="8">
        <f t="shared" si="178"/>
        <v>3.6499999999999998E-2</v>
      </c>
      <c r="F323" s="2">
        <v>2.06</v>
      </c>
      <c r="G323" s="8">
        <f t="shared" si="179"/>
        <v>2.06E-2</v>
      </c>
      <c r="I323" s="8">
        <f t="shared" si="180"/>
        <v>1.5899999999999997E-2</v>
      </c>
      <c r="K323" s="7">
        <v>46077</v>
      </c>
      <c r="L323" s="2">
        <v>3</v>
      </c>
      <c r="M323" s="5">
        <f t="shared" si="182"/>
        <v>0.03</v>
      </c>
      <c r="P323" s="7">
        <v>46077</v>
      </c>
      <c r="Q323" s="2">
        <v>1.61</v>
      </c>
      <c r="R323" s="5">
        <f t="shared" si="183"/>
        <v>1.61E-2</v>
      </c>
      <c r="U323" s="7">
        <v>46077</v>
      </c>
      <c r="V323" s="8">
        <f t="shared" si="184"/>
        <v>1.3899999999999999E-2</v>
      </c>
      <c r="W323" s="7"/>
      <c r="Y323" s="7">
        <v>46077</v>
      </c>
      <c r="Z323" s="2">
        <v>3.44</v>
      </c>
      <c r="AA323" s="36">
        <f t="shared" si="185"/>
        <v>3.44E-2</v>
      </c>
      <c r="AD323" s="7">
        <v>46077</v>
      </c>
      <c r="AE323" s="2">
        <v>2.08</v>
      </c>
      <c r="AF323" s="5">
        <f t="shared" si="186"/>
        <v>2.0799999999999999E-2</v>
      </c>
      <c r="AI323" s="7">
        <v>46077</v>
      </c>
      <c r="AJ323" s="8">
        <f t="shared" si="187"/>
        <v>1.3600000000000001E-2</v>
      </c>
      <c r="AK323" s="7">
        <v>46077</v>
      </c>
    </row>
    <row r="324" spans="1:122" ht="18">
      <c r="A324" s="67" t="s">
        <v>476</v>
      </c>
      <c r="B324" s="68">
        <f t="shared" si="177"/>
        <v>45887</v>
      </c>
      <c r="C324" s="2">
        <v>4.01</v>
      </c>
      <c r="D324" s="8">
        <f t="shared" si="178"/>
        <v>4.0099999999999997E-2</v>
      </c>
      <c r="F324" s="2">
        <v>2.25</v>
      </c>
      <c r="G324" s="8">
        <f t="shared" si="179"/>
        <v>2.2499999999999999E-2</v>
      </c>
      <c r="I324" s="8">
        <f t="shared" si="180"/>
        <v>1.7599999999999998E-2</v>
      </c>
      <c r="K324" s="7">
        <v>46078</v>
      </c>
      <c r="L324" s="2">
        <v>3.33</v>
      </c>
      <c r="M324" s="5">
        <f t="shared" si="182"/>
        <v>3.3300000000000003E-2</v>
      </c>
      <c r="P324" s="7">
        <v>46078</v>
      </c>
      <c r="Q324" s="2">
        <v>1.78</v>
      </c>
      <c r="R324" s="5">
        <f t="shared" si="183"/>
        <v>1.78E-2</v>
      </c>
      <c r="U324" s="7">
        <v>46078</v>
      </c>
      <c r="V324" s="8">
        <f t="shared" si="184"/>
        <v>1.5500000000000003E-2</v>
      </c>
      <c r="W324" s="7"/>
      <c r="Y324" s="7">
        <v>46078</v>
      </c>
      <c r="Z324" s="2">
        <v>3.76</v>
      </c>
      <c r="AA324" s="36">
        <f t="shared" si="185"/>
        <v>3.7599999999999995E-2</v>
      </c>
      <c r="AD324" s="7">
        <v>46078</v>
      </c>
      <c r="AE324" s="2">
        <v>2.2400000000000002</v>
      </c>
      <c r="AF324" s="5">
        <f t="shared" si="186"/>
        <v>2.2400000000000003E-2</v>
      </c>
      <c r="AI324" s="7">
        <v>46078</v>
      </c>
      <c r="AJ324" s="8">
        <f t="shared" si="187"/>
        <v>1.5199999999999991E-2</v>
      </c>
      <c r="AK324" s="7">
        <v>46078</v>
      </c>
    </row>
    <row r="325" spans="1:122" ht="18">
      <c r="A325" s="67" t="s">
        <v>478</v>
      </c>
      <c r="B325" s="68">
        <f t="shared" si="177"/>
        <v>45886</v>
      </c>
      <c r="C325" s="2">
        <v>4.0199999999999996</v>
      </c>
      <c r="D325" s="8">
        <f t="shared" si="178"/>
        <v>4.0199999999999993E-2</v>
      </c>
      <c r="F325" s="2">
        <v>2.2799999999999998</v>
      </c>
      <c r="G325" s="8">
        <f t="shared" si="179"/>
        <v>2.2799999999999997E-2</v>
      </c>
      <c r="I325" s="8">
        <f t="shared" si="180"/>
        <v>1.7399999999999995E-2</v>
      </c>
      <c r="K325" s="7">
        <v>46079</v>
      </c>
      <c r="L325" s="2">
        <v>3.32</v>
      </c>
      <c r="M325" s="5">
        <f t="shared" si="182"/>
        <v>3.32E-2</v>
      </c>
      <c r="P325" s="7">
        <v>46079</v>
      </c>
      <c r="Q325" s="2">
        <v>1.8</v>
      </c>
      <c r="R325" s="5">
        <f t="shared" si="183"/>
        <v>1.8000000000000002E-2</v>
      </c>
      <c r="U325" s="7">
        <v>46079</v>
      </c>
      <c r="V325" s="8">
        <f t="shared" si="184"/>
        <v>1.5199999999999998E-2</v>
      </c>
      <c r="W325" s="7"/>
      <c r="Y325" s="7">
        <v>46079</v>
      </c>
      <c r="Z325" s="2">
        <v>3.73</v>
      </c>
      <c r="AA325" s="36">
        <f t="shared" ref="AA325:AA369" si="188">Z325/100</f>
        <v>3.73E-2</v>
      </c>
      <c r="AD325" s="7">
        <v>46079</v>
      </c>
      <c r="AE325" s="2">
        <v>2.16</v>
      </c>
      <c r="AF325" s="5">
        <f t="shared" ref="AF325:AF369" si="189">AE325/100</f>
        <v>2.1600000000000001E-2</v>
      </c>
      <c r="AI325" s="7">
        <v>46079</v>
      </c>
      <c r="AJ325" s="8">
        <f t="shared" si="187"/>
        <v>1.5699999999999999E-2</v>
      </c>
      <c r="AK325" s="7">
        <v>46079</v>
      </c>
    </row>
    <row r="326" spans="1:122" ht="18">
      <c r="A326" s="67" t="s">
        <v>480</v>
      </c>
      <c r="B326" s="68">
        <f t="shared" si="177"/>
        <v>45885</v>
      </c>
      <c r="C326" s="2">
        <v>3.88</v>
      </c>
      <c r="D326" s="8">
        <f t="shared" si="178"/>
        <v>3.8800000000000001E-2</v>
      </c>
      <c r="F326" s="2">
        <v>2.23</v>
      </c>
      <c r="G326" s="8">
        <f t="shared" si="179"/>
        <v>2.23E-2</v>
      </c>
      <c r="I326" s="8">
        <f t="shared" si="180"/>
        <v>1.6500000000000001E-2</v>
      </c>
      <c r="K326" s="7">
        <v>46080</v>
      </c>
      <c r="L326" s="2">
        <v>3.51</v>
      </c>
      <c r="M326" s="5">
        <f t="shared" si="182"/>
        <v>3.5099999999999999E-2</v>
      </c>
      <c r="P326" s="7">
        <v>46080</v>
      </c>
      <c r="Q326" s="2">
        <v>1.92</v>
      </c>
      <c r="R326" s="5">
        <f t="shared" ref="R326:R369" si="190">Q326/100</f>
        <v>1.9199999999999998E-2</v>
      </c>
      <c r="U326" s="7">
        <v>46080</v>
      </c>
      <c r="V326" s="8">
        <f t="shared" si="184"/>
        <v>1.5900000000000001E-2</v>
      </c>
      <c r="W326" s="7"/>
      <c r="Y326" s="7">
        <v>46080</v>
      </c>
      <c r="Z326" s="2">
        <v>3.45</v>
      </c>
      <c r="AA326" s="36">
        <f t="shared" si="188"/>
        <v>3.4500000000000003E-2</v>
      </c>
      <c r="AD326" s="7">
        <v>46080</v>
      </c>
      <c r="AE326" s="2">
        <v>1.98</v>
      </c>
      <c r="AF326" s="5">
        <f t="shared" si="189"/>
        <v>1.9799999999999998E-2</v>
      </c>
      <c r="AI326" s="7">
        <v>46080</v>
      </c>
      <c r="AJ326" s="8">
        <f t="shared" si="187"/>
        <v>1.4700000000000005E-2</v>
      </c>
      <c r="AK326" s="7">
        <v>46080</v>
      </c>
    </row>
    <row r="327" spans="1:122" ht="18">
      <c r="A327" s="67" t="s">
        <v>482</v>
      </c>
      <c r="B327" s="68">
        <f t="shared" si="177"/>
        <v>45884</v>
      </c>
      <c r="C327" s="2">
        <v>4.04</v>
      </c>
      <c r="D327" s="8">
        <f t="shared" si="178"/>
        <v>4.0399999999999998E-2</v>
      </c>
      <c r="F327" s="2">
        <v>2.33</v>
      </c>
      <c r="G327" s="8">
        <f t="shared" si="179"/>
        <v>2.3300000000000001E-2</v>
      </c>
      <c r="I327" s="8">
        <f t="shared" si="180"/>
        <v>1.7099999999999997E-2</v>
      </c>
      <c r="K327" s="7">
        <v>46081</v>
      </c>
      <c r="L327" s="2">
        <v>3.47</v>
      </c>
      <c r="M327" s="5">
        <f t="shared" ref="M327:M369" si="191">L327/100</f>
        <v>3.4700000000000002E-2</v>
      </c>
      <c r="P327" s="7">
        <v>46081</v>
      </c>
      <c r="Q327" s="2">
        <v>1.93</v>
      </c>
      <c r="R327" s="5">
        <f t="shared" si="190"/>
        <v>1.9299999999999998E-2</v>
      </c>
      <c r="U327" s="7">
        <v>46081</v>
      </c>
      <c r="V327" s="8">
        <f t="shared" si="184"/>
        <v>1.5400000000000004E-2</v>
      </c>
      <c r="W327" s="7"/>
      <c r="Y327" s="7">
        <v>46081</v>
      </c>
      <c r="Z327" s="2">
        <v>3.71</v>
      </c>
      <c r="AA327" s="36">
        <f t="shared" si="188"/>
        <v>3.7100000000000001E-2</v>
      </c>
      <c r="AD327" s="7">
        <v>46081</v>
      </c>
      <c r="AE327" s="2">
        <v>2.12</v>
      </c>
      <c r="AF327" s="5">
        <f t="shared" si="189"/>
        <v>2.12E-2</v>
      </c>
      <c r="AI327" s="7">
        <v>46081</v>
      </c>
      <c r="AJ327" s="8">
        <f t="shared" si="187"/>
        <v>1.5900000000000001E-2</v>
      </c>
      <c r="AK327" s="7">
        <v>46081</v>
      </c>
    </row>
    <row r="328" spans="1:122" ht="18">
      <c r="A328" s="67" t="s">
        <v>484</v>
      </c>
      <c r="B328" s="68">
        <f t="shared" si="177"/>
        <v>45883</v>
      </c>
      <c r="C328" s="2">
        <v>4.07</v>
      </c>
      <c r="D328" s="8">
        <f t="shared" si="178"/>
        <v>4.07E-2</v>
      </c>
      <c r="F328" s="2">
        <v>2.4</v>
      </c>
      <c r="G328" s="8">
        <f t="shared" si="179"/>
        <v>2.4E-2</v>
      </c>
      <c r="I328" s="8">
        <f t="shared" si="180"/>
        <v>1.67E-2</v>
      </c>
      <c r="K328" s="7">
        <v>46082</v>
      </c>
      <c r="L328" s="2">
        <v>3.42</v>
      </c>
      <c r="M328" s="5">
        <f t="shared" si="191"/>
        <v>3.4200000000000001E-2</v>
      </c>
      <c r="P328" s="7">
        <v>46082</v>
      </c>
      <c r="Q328" s="2">
        <v>1.92</v>
      </c>
      <c r="R328" s="5">
        <f t="shared" si="190"/>
        <v>1.9199999999999998E-2</v>
      </c>
      <c r="U328" s="7">
        <v>46082</v>
      </c>
      <c r="V328" s="8">
        <f t="shared" si="184"/>
        <v>1.5000000000000003E-2</v>
      </c>
      <c r="W328" s="7"/>
      <c r="Y328" s="7">
        <v>46082</v>
      </c>
      <c r="Z328" s="2">
        <v>3.4</v>
      </c>
      <c r="AA328" s="36">
        <f t="shared" si="188"/>
        <v>3.4000000000000002E-2</v>
      </c>
      <c r="AD328" s="7">
        <v>46082</v>
      </c>
      <c r="AE328" s="2">
        <v>1.93</v>
      </c>
      <c r="AF328" s="5">
        <f t="shared" si="189"/>
        <v>1.9299999999999998E-2</v>
      </c>
      <c r="AI328" s="7">
        <v>46082</v>
      </c>
      <c r="AJ328" s="8">
        <f t="shared" si="187"/>
        <v>1.4700000000000005E-2</v>
      </c>
      <c r="AK328" s="7">
        <v>46082</v>
      </c>
    </row>
    <row r="329" spans="1:122" ht="18">
      <c r="A329" s="67" t="s">
        <v>486</v>
      </c>
      <c r="B329" s="68">
        <f t="shared" si="177"/>
        <v>45882</v>
      </c>
      <c r="C329" s="2">
        <v>4.21</v>
      </c>
      <c r="D329" s="8">
        <f t="shared" si="178"/>
        <v>4.2099999999999999E-2</v>
      </c>
      <c r="F329" s="2">
        <v>2.4300000000000002</v>
      </c>
      <c r="G329" s="8">
        <f t="shared" si="179"/>
        <v>2.4300000000000002E-2</v>
      </c>
      <c r="I329" s="8">
        <f t="shared" si="180"/>
        <v>1.7799999999999996E-2</v>
      </c>
      <c r="K329" s="7">
        <v>46083</v>
      </c>
      <c r="L329" s="2">
        <v>3.62</v>
      </c>
      <c r="M329" s="5">
        <f t="shared" si="191"/>
        <v>3.6200000000000003E-2</v>
      </c>
      <c r="P329" s="7">
        <v>46083</v>
      </c>
      <c r="Q329" s="2">
        <v>2.0499999999999998</v>
      </c>
      <c r="R329" s="5">
        <f t="shared" si="190"/>
        <v>2.0499999999999997E-2</v>
      </c>
      <c r="U329" s="7">
        <v>46083</v>
      </c>
      <c r="V329" s="8">
        <f t="shared" si="184"/>
        <v>1.5700000000000006E-2</v>
      </c>
      <c r="W329" s="7"/>
      <c r="Y329" s="7">
        <v>46083</v>
      </c>
      <c r="Z329" s="2">
        <v>3.53</v>
      </c>
      <c r="AA329" s="36">
        <f t="shared" si="188"/>
        <v>3.5299999999999998E-2</v>
      </c>
      <c r="AD329" s="7">
        <v>46083</v>
      </c>
      <c r="AE329" s="2">
        <v>2.0099999999999998</v>
      </c>
      <c r="AF329" s="5">
        <f t="shared" si="189"/>
        <v>2.0099999999999996E-2</v>
      </c>
      <c r="AI329" s="7">
        <v>46083</v>
      </c>
      <c r="AJ329" s="8">
        <f t="shared" si="187"/>
        <v>1.5200000000000002E-2</v>
      </c>
      <c r="AK329" s="7">
        <v>46083</v>
      </c>
    </row>
    <row r="330" spans="1:122" ht="18">
      <c r="A330" s="67" t="s">
        <v>488</v>
      </c>
      <c r="B330" s="68">
        <f t="shared" si="177"/>
        <v>45881</v>
      </c>
      <c r="C330" s="2">
        <v>3.84</v>
      </c>
      <c r="D330" s="8">
        <f t="shared" si="178"/>
        <v>3.8399999999999997E-2</v>
      </c>
      <c r="F330" s="2">
        <v>2.15</v>
      </c>
      <c r="G330" s="8">
        <f t="shared" si="179"/>
        <v>2.1499999999999998E-2</v>
      </c>
      <c r="I330" s="8">
        <f t="shared" si="180"/>
        <v>1.6899999999999998E-2</v>
      </c>
      <c r="K330" s="7">
        <v>46084</v>
      </c>
      <c r="L330" s="2">
        <v>3.41</v>
      </c>
      <c r="M330" s="5">
        <f t="shared" si="191"/>
        <v>3.4099999999999998E-2</v>
      </c>
      <c r="P330" s="7">
        <v>46084</v>
      </c>
      <c r="Q330" s="2">
        <v>1.9</v>
      </c>
      <c r="R330" s="5">
        <f t="shared" si="190"/>
        <v>1.9E-2</v>
      </c>
      <c r="U330" s="7">
        <v>46084</v>
      </c>
      <c r="V330" s="8">
        <f t="shared" si="184"/>
        <v>1.5099999999999999E-2</v>
      </c>
      <c r="W330" s="7"/>
      <c r="Y330" s="7">
        <v>46084</v>
      </c>
      <c r="Z330" s="2">
        <v>3.67</v>
      </c>
      <c r="AA330" s="36">
        <f t="shared" si="188"/>
        <v>3.6699999999999997E-2</v>
      </c>
      <c r="AD330" s="7">
        <v>46084</v>
      </c>
      <c r="AE330" s="2">
        <v>2.08</v>
      </c>
      <c r="AF330" s="5">
        <f t="shared" si="189"/>
        <v>2.0799999999999999E-2</v>
      </c>
      <c r="AI330" s="7">
        <v>46084</v>
      </c>
      <c r="AJ330" s="8">
        <f t="shared" si="187"/>
        <v>1.5899999999999997E-2</v>
      </c>
      <c r="AK330" s="7">
        <v>46084</v>
      </c>
    </row>
    <row r="331" spans="1:122" ht="18">
      <c r="A331" s="67" t="s">
        <v>490</v>
      </c>
      <c r="B331" s="68">
        <f t="shared" si="177"/>
        <v>45880</v>
      </c>
      <c r="C331" s="2">
        <v>3.76</v>
      </c>
      <c r="D331" s="8">
        <f t="shared" si="178"/>
        <v>3.7599999999999995E-2</v>
      </c>
      <c r="F331" s="2">
        <v>2.08</v>
      </c>
      <c r="G331" s="8">
        <f t="shared" si="179"/>
        <v>2.0799999999999999E-2</v>
      </c>
      <c r="I331" s="8">
        <f t="shared" si="180"/>
        <v>1.6799999999999995E-2</v>
      </c>
      <c r="K331" s="7">
        <v>46085</v>
      </c>
      <c r="L331" s="2">
        <v>3.32</v>
      </c>
      <c r="M331" s="5">
        <f t="shared" si="191"/>
        <v>3.32E-2</v>
      </c>
      <c r="P331" s="7">
        <v>46085</v>
      </c>
      <c r="Q331" s="2">
        <v>1.84</v>
      </c>
      <c r="R331" s="5">
        <f t="shared" si="190"/>
        <v>1.84E-2</v>
      </c>
      <c r="U331" s="7">
        <v>46085</v>
      </c>
      <c r="V331" s="8">
        <f t="shared" si="184"/>
        <v>1.4800000000000001E-2</v>
      </c>
      <c r="W331" s="7"/>
      <c r="Y331" s="7">
        <v>46085</v>
      </c>
      <c r="Z331" s="2">
        <v>3.34</v>
      </c>
      <c r="AA331" s="36">
        <f t="shared" si="188"/>
        <v>3.3399999999999999E-2</v>
      </c>
      <c r="AD331" s="7">
        <v>46085</v>
      </c>
      <c r="AE331" s="2">
        <v>1.92</v>
      </c>
      <c r="AF331" s="5">
        <f t="shared" si="189"/>
        <v>1.9199999999999998E-2</v>
      </c>
      <c r="AI331" s="7">
        <v>46085</v>
      </c>
      <c r="AJ331" s="8">
        <f t="shared" si="187"/>
        <v>1.4200000000000001E-2</v>
      </c>
      <c r="AK331" s="7">
        <v>46085</v>
      </c>
    </row>
    <row r="332" spans="1:122" ht="18">
      <c r="A332" s="67" t="s">
        <v>492</v>
      </c>
      <c r="B332" s="68">
        <f t="shared" si="177"/>
        <v>45879</v>
      </c>
      <c r="C332" s="2">
        <v>3.87</v>
      </c>
      <c r="D332" s="8">
        <f t="shared" si="178"/>
        <v>3.8699999999999998E-2</v>
      </c>
      <c r="F332" s="2">
        <v>2.12</v>
      </c>
      <c r="G332" s="8">
        <f t="shared" si="179"/>
        <v>2.12E-2</v>
      </c>
      <c r="I332" s="8">
        <f t="shared" si="180"/>
        <v>1.7499999999999998E-2</v>
      </c>
      <c r="K332" s="7">
        <v>46086</v>
      </c>
      <c r="L332" s="2">
        <v>3.61</v>
      </c>
      <c r="M332" s="5">
        <f t="shared" si="191"/>
        <v>3.61E-2</v>
      </c>
      <c r="P332" s="7">
        <v>46086</v>
      </c>
      <c r="Q332" s="2">
        <v>2</v>
      </c>
      <c r="R332" s="5">
        <f t="shared" si="190"/>
        <v>0.02</v>
      </c>
      <c r="U332" s="7">
        <v>46086</v>
      </c>
      <c r="V332" s="8">
        <f t="shared" si="184"/>
        <v>1.61E-2</v>
      </c>
      <c r="W332" s="7"/>
      <c r="Y332" s="7">
        <v>46086</v>
      </c>
      <c r="Z332" s="2">
        <v>3.76</v>
      </c>
      <c r="AA332" s="36">
        <f t="shared" si="188"/>
        <v>3.7599999999999995E-2</v>
      </c>
      <c r="AD332" s="7">
        <v>46086</v>
      </c>
      <c r="AE332" s="2">
        <v>2.16</v>
      </c>
      <c r="AF332" s="5">
        <f t="shared" si="189"/>
        <v>2.1600000000000001E-2</v>
      </c>
      <c r="AI332" s="7">
        <v>46086</v>
      </c>
      <c r="AJ332" s="8">
        <f t="shared" si="187"/>
        <v>1.5999999999999993E-2</v>
      </c>
      <c r="AK332" s="7">
        <v>46086</v>
      </c>
    </row>
    <row r="333" spans="1:122" ht="18">
      <c r="A333" s="67" t="s">
        <v>494</v>
      </c>
      <c r="B333" s="68">
        <f t="shared" si="177"/>
        <v>45878</v>
      </c>
      <c r="C333" s="2">
        <v>3.83</v>
      </c>
      <c r="D333" s="8">
        <f t="shared" si="178"/>
        <v>3.8300000000000001E-2</v>
      </c>
      <c r="F333" s="2">
        <v>2.09</v>
      </c>
      <c r="G333" s="8">
        <f t="shared" si="179"/>
        <v>2.0899999999999998E-2</v>
      </c>
      <c r="I333" s="8">
        <f t="shared" si="180"/>
        <v>1.7400000000000002E-2</v>
      </c>
      <c r="K333" s="7">
        <v>46087</v>
      </c>
      <c r="L333" s="2">
        <v>3.42</v>
      </c>
      <c r="M333" s="5">
        <f t="shared" si="191"/>
        <v>3.4200000000000001E-2</v>
      </c>
      <c r="P333" s="7">
        <v>46087</v>
      </c>
      <c r="Q333" s="2">
        <v>1.98</v>
      </c>
      <c r="R333" s="5">
        <f t="shared" si="190"/>
        <v>1.9799999999999998E-2</v>
      </c>
      <c r="U333" s="7">
        <v>46087</v>
      </c>
      <c r="V333" s="8">
        <f t="shared" ref="V333:V369" si="192">M333-R333</f>
        <v>1.4400000000000003E-2</v>
      </c>
      <c r="W333" s="7"/>
      <c r="Y333" s="7">
        <v>46087</v>
      </c>
      <c r="Z333" s="2">
        <v>3.39</v>
      </c>
      <c r="AA333" s="36">
        <f t="shared" si="188"/>
        <v>3.39E-2</v>
      </c>
      <c r="AD333" s="7">
        <v>46087</v>
      </c>
      <c r="AE333" s="2">
        <v>1.94</v>
      </c>
      <c r="AF333" s="5">
        <f t="shared" si="189"/>
        <v>1.9400000000000001E-2</v>
      </c>
      <c r="AI333" s="7">
        <v>46087</v>
      </c>
      <c r="AJ333" s="8">
        <f t="shared" ref="AJ333:AJ369" si="193">AA333-AF333</f>
        <v>1.4499999999999999E-2</v>
      </c>
      <c r="AK333" s="7">
        <v>46087</v>
      </c>
    </row>
    <row r="334" spans="1:122" ht="18">
      <c r="A334" s="67" t="s">
        <v>496</v>
      </c>
      <c r="B334" s="68">
        <f t="shared" si="177"/>
        <v>45877</v>
      </c>
      <c r="C334" s="2">
        <v>3.84</v>
      </c>
      <c r="D334" s="8">
        <f t="shared" si="178"/>
        <v>3.8399999999999997E-2</v>
      </c>
      <c r="F334" s="2">
        <v>2.0699999999999998</v>
      </c>
      <c r="G334" s="8">
        <f t="shared" si="179"/>
        <v>2.07E-2</v>
      </c>
      <c r="I334" s="8">
        <f t="shared" si="180"/>
        <v>1.7699999999999997E-2</v>
      </c>
      <c r="K334" s="7">
        <v>46088</v>
      </c>
      <c r="L334" s="2">
        <v>3.96</v>
      </c>
      <c r="M334" s="5">
        <f t="shared" si="191"/>
        <v>3.9599999999999996E-2</v>
      </c>
      <c r="P334" s="7">
        <v>46088</v>
      </c>
      <c r="Q334" s="2">
        <v>2.4300000000000002</v>
      </c>
      <c r="R334" s="5">
        <f t="shared" si="190"/>
        <v>2.4300000000000002E-2</v>
      </c>
      <c r="U334" s="7">
        <v>46088</v>
      </c>
      <c r="V334" s="8">
        <f t="shared" si="192"/>
        <v>1.5299999999999994E-2</v>
      </c>
      <c r="W334" s="7"/>
      <c r="Y334" s="7">
        <v>46088</v>
      </c>
      <c r="Z334" s="2">
        <v>3.63</v>
      </c>
      <c r="AA334" s="36">
        <f t="shared" si="188"/>
        <v>3.6299999999999999E-2</v>
      </c>
      <c r="AD334" s="7">
        <v>46088</v>
      </c>
      <c r="AE334" s="2">
        <v>2.0699999999999998</v>
      </c>
      <c r="AF334" s="5">
        <f t="shared" si="189"/>
        <v>2.07E-2</v>
      </c>
      <c r="AI334" s="7">
        <v>46088</v>
      </c>
      <c r="AJ334" s="8">
        <f t="shared" si="193"/>
        <v>1.5599999999999999E-2</v>
      </c>
      <c r="AK334" s="7">
        <v>46088</v>
      </c>
    </row>
    <row r="335" spans="1:122" ht="18">
      <c r="A335" s="67" t="s">
        <v>498</v>
      </c>
      <c r="B335" s="68">
        <f t="shared" si="177"/>
        <v>45876</v>
      </c>
      <c r="C335" s="2">
        <v>3.79</v>
      </c>
      <c r="D335" s="8">
        <f t="shared" si="178"/>
        <v>3.7900000000000003E-2</v>
      </c>
      <c r="F335" s="2">
        <v>2.0499999999999998</v>
      </c>
      <c r="G335" s="8">
        <f t="shared" si="179"/>
        <v>2.0499999999999997E-2</v>
      </c>
      <c r="I335" s="8">
        <f t="shared" si="180"/>
        <v>1.7400000000000006E-2</v>
      </c>
      <c r="K335" s="7">
        <v>46089</v>
      </c>
      <c r="L335" s="2">
        <v>3.45</v>
      </c>
      <c r="M335" s="5">
        <f t="shared" si="191"/>
        <v>3.4500000000000003E-2</v>
      </c>
      <c r="P335" s="7">
        <v>46089</v>
      </c>
      <c r="Q335" s="2">
        <v>2.0499999999999998</v>
      </c>
      <c r="R335" s="5">
        <f t="shared" si="190"/>
        <v>2.0499999999999997E-2</v>
      </c>
      <c r="U335" s="7">
        <v>46089</v>
      </c>
      <c r="V335" s="8">
        <f t="shared" si="192"/>
        <v>1.4000000000000005E-2</v>
      </c>
      <c r="W335" s="7"/>
      <c r="Y335" s="7">
        <v>46089</v>
      </c>
      <c r="Z335" s="2">
        <v>3.4</v>
      </c>
      <c r="AA335" s="36">
        <f t="shared" si="188"/>
        <v>3.4000000000000002E-2</v>
      </c>
      <c r="AD335" s="7">
        <v>46089</v>
      </c>
      <c r="AE335" s="2">
        <v>1.93</v>
      </c>
      <c r="AF335" s="5">
        <f t="shared" si="189"/>
        <v>1.9299999999999998E-2</v>
      </c>
      <c r="AI335" s="7">
        <v>46089</v>
      </c>
      <c r="AJ335" s="8">
        <f t="shared" si="193"/>
        <v>1.4700000000000005E-2</v>
      </c>
      <c r="AK335" s="7">
        <v>46089</v>
      </c>
    </row>
    <row r="336" spans="1:122" ht="18">
      <c r="A336" s="67" t="s">
        <v>500</v>
      </c>
      <c r="B336" s="68">
        <f t="shared" si="177"/>
        <v>45875</v>
      </c>
      <c r="C336" s="2">
        <v>3.96</v>
      </c>
      <c r="D336" s="8">
        <f t="shared" si="178"/>
        <v>3.9599999999999996E-2</v>
      </c>
      <c r="F336" s="2">
        <v>2.09</v>
      </c>
      <c r="G336" s="8">
        <f t="shared" si="179"/>
        <v>2.0899999999999998E-2</v>
      </c>
      <c r="I336" s="8">
        <f t="shared" si="180"/>
        <v>1.8699999999999998E-2</v>
      </c>
      <c r="K336" s="7">
        <v>46090</v>
      </c>
      <c r="L336" s="2">
        <v>2.95</v>
      </c>
      <c r="M336" s="5">
        <f t="shared" si="191"/>
        <v>2.9500000000000002E-2</v>
      </c>
      <c r="P336" s="7">
        <v>46090</v>
      </c>
      <c r="Q336" s="2">
        <v>1.66</v>
      </c>
      <c r="R336" s="5">
        <f t="shared" si="190"/>
        <v>1.66E-2</v>
      </c>
      <c r="U336" s="7">
        <v>46090</v>
      </c>
      <c r="V336" s="8">
        <f t="shared" si="192"/>
        <v>1.2900000000000002E-2</v>
      </c>
      <c r="W336" s="7"/>
      <c r="Y336" s="7">
        <v>46090</v>
      </c>
      <c r="Z336" s="2">
        <v>2.85</v>
      </c>
      <c r="AA336" s="36">
        <f t="shared" si="188"/>
        <v>2.8500000000000001E-2</v>
      </c>
      <c r="AD336" s="7">
        <v>46090</v>
      </c>
      <c r="AE336" s="2">
        <v>1.62</v>
      </c>
      <c r="AF336" s="5">
        <f t="shared" si="189"/>
        <v>1.6200000000000003E-2</v>
      </c>
      <c r="AI336" s="7">
        <v>46090</v>
      </c>
      <c r="AJ336" s="8">
        <f t="shared" si="193"/>
        <v>1.2299999999999998E-2</v>
      </c>
      <c r="AK336" s="7">
        <v>46090</v>
      </c>
    </row>
    <row r="337" spans="1:37" ht="18">
      <c r="A337" s="67" t="s">
        <v>502</v>
      </c>
      <c r="B337" s="68">
        <f t="shared" si="177"/>
        <v>45874</v>
      </c>
      <c r="C337" s="2">
        <v>3.46</v>
      </c>
      <c r="D337" s="8">
        <f t="shared" si="178"/>
        <v>3.4599999999999999E-2</v>
      </c>
      <c r="F337" s="2">
        <v>1.83</v>
      </c>
      <c r="G337" s="8">
        <f t="shared" si="179"/>
        <v>1.83E-2</v>
      </c>
      <c r="I337" s="8">
        <f t="shared" si="180"/>
        <v>1.6299999999999999E-2</v>
      </c>
      <c r="K337" s="7">
        <v>46091</v>
      </c>
      <c r="L337" s="2">
        <v>2.76</v>
      </c>
      <c r="M337" s="5">
        <f t="shared" si="191"/>
        <v>2.76E-2</v>
      </c>
      <c r="P337" s="7">
        <v>46091</v>
      </c>
      <c r="Q337" s="2">
        <v>1.55</v>
      </c>
      <c r="R337" s="5">
        <f t="shared" si="190"/>
        <v>1.55E-2</v>
      </c>
      <c r="U337" s="7">
        <v>46091</v>
      </c>
      <c r="V337" s="8">
        <f t="shared" si="192"/>
        <v>1.21E-2</v>
      </c>
      <c r="W337" s="7"/>
      <c r="Y337" s="7">
        <v>46091</v>
      </c>
      <c r="Z337" s="2">
        <v>2.76</v>
      </c>
      <c r="AA337" s="36">
        <f t="shared" si="188"/>
        <v>2.76E-2</v>
      </c>
      <c r="AD337" s="7">
        <v>46091</v>
      </c>
      <c r="AE337" s="2">
        <v>1.59</v>
      </c>
      <c r="AF337" s="5">
        <f t="shared" si="189"/>
        <v>1.5900000000000001E-2</v>
      </c>
      <c r="AI337" s="7">
        <v>46091</v>
      </c>
      <c r="AJ337" s="8">
        <f t="shared" si="193"/>
        <v>1.1699999999999999E-2</v>
      </c>
      <c r="AK337" s="7">
        <v>46091</v>
      </c>
    </row>
    <row r="338" spans="1:37" ht="18">
      <c r="A338" s="67" t="s">
        <v>504</v>
      </c>
      <c r="B338" s="68">
        <f t="shared" si="177"/>
        <v>45873</v>
      </c>
      <c r="C338" s="2">
        <v>3.4</v>
      </c>
      <c r="D338" s="8">
        <f t="shared" si="178"/>
        <v>3.4000000000000002E-2</v>
      </c>
      <c r="F338" s="2">
        <v>1.8</v>
      </c>
      <c r="G338" s="8">
        <f t="shared" si="179"/>
        <v>1.8000000000000002E-2</v>
      </c>
      <c r="I338" s="8">
        <f t="shared" si="180"/>
        <v>1.6E-2</v>
      </c>
      <c r="K338" s="7">
        <v>46092</v>
      </c>
      <c r="L338" s="2">
        <v>2.63</v>
      </c>
      <c r="M338" s="5">
        <f t="shared" si="191"/>
        <v>2.63E-2</v>
      </c>
      <c r="P338" s="7">
        <v>46092</v>
      </c>
      <c r="Q338" s="2">
        <v>1.48</v>
      </c>
      <c r="R338" s="5">
        <f t="shared" si="190"/>
        <v>1.4800000000000001E-2</v>
      </c>
      <c r="U338" s="7">
        <v>46092</v>
      </c>
      <c r="V338" s="8">
        <f t="shared" si="192"/>
        <v>1.15E-2</v>
      </c>
      <c r="W338" s="7"/>
      <c r="Y338" s="7">
        <v>46092</v>
      </c>
      <c r="Z338" s="2">
        <v>2.81</v>
      </c>
      <c r="AA338" s="36">
        <f t="shared" si="188"/>
        <v>2.81E-2</v>
      </c>
      <c r="AD338" s="7">
        <v>46092</v>
      </c>
      <c r="AE338" s="2">
        <v>1.65</v>
      </c>
      <c r="AF338" s="5">
        <f t="shared" si="189"/>
        <v>1.6500000000000001E-2</v>
      </c>
      <c r="AI338" s="7">
        <v>46092</v>
      </c>
      <c r="AJ338" s="8">
        <f t="shared" si="193"/>
        <v>1.1599999999999999E-2</v>
      </c>
      <c r="AK338" s="7">
        <v>46092</v>
      </c>
    </row>
    <row r="339" spans="1:37" ht="18">
      <c r="A339" s="67" t="s">
        <v>506</v>
      </c>
      <c r="B339" s="68">
        <f t="shared" si="177"/>
        <v>45872</v>
      </c>
      <c r="C339" s="2">
        <v>3.79</v>
      </c>
      <c r="D339" s="8">
        <f t="shared" si="178"/>
        <v>3.7900000000000003E-2</v>
      </c>
      <c r="F339" s="2">
        <v>2.0299999999999998</v>
      </c>
      <c r="G339" s="8">
        <f t="shared" si="179"/>
        <v>2.0299999999999999E-2</v>
      </c>
      <c r="I339" s="8">
        <f t="shared" si="180"/>
        <v>1.7600000000000005E-2</v>
      </c>
      <c r="K339" s="7">
        <v>46093</v>
      </c>
      <c r="L339" s="2">
        <v>2.86</v>
      </c>
      <c r="M339" s="5">
        <f t="shared" si="191"/>
        <v>2.86E-2</v>
      </c>
      <c r="P339" s="7">
        <v>46093</v>
      </c>
      <c r="Q339" s="2">
        <v>1.65</v>
      </c>
      <c r="R339" s="5">
        <f t="shared" si="190"/>
        <v>1.6500000000000001E-2</v>
      </c>
      <c r="U339" s="7">
        <v>46093</v>
      </c>
      <c r="V339" s="8">
        <f t="shared" si="192"/>
        <v>1.21E-2</v>
      </c>
      <c r="W339" s="7"/>
      <c r="Y339" s="7">
        <v>46093</v>
      </c>
      <c r="Z339" s="2">
        <v>3.03</v>
      </c>
      <c r="AA339" s="36">
        <f t="shared" si="188"/>
        <v>3.0299999999999997E-2</v>
      </c>
      <c r="AD339" s="7">
        <v>46093</v>
      </c>
      <c r="AE339" s="2">
        <v>1.8</v>
      </c>
      <c r="AF339" s="5">
        <f t="shared" si="189"/>
        <v>1.8000000000000002E-2</v>
      </c>
      <c r="AI339" s="7">
        <v>46093</v>
      </c>
      <c r="AJ339" s="8">
        <f t="shared" si="193"/>
        <v>1.2299999999999995E-2</v>
      </c>
      <c r="AK339" s="7">
        <v>46093</v>
      </c>
    </row>
    <row r="340" spans="1:37" ht="18">
      <c r="A340" s="67" t="s">
        <v>508</v>
      </c>
      <c r="B340" s="68">
        <f t="shared" si="177"/>
        <v>45871</v>
      </c>
      <c r="C340" s="2">
        <v>3.92</v>
      </c>
      <c r="D340" s="8">
        <f t="shared" si="178"/>
        <v>3.9199999999999999E-2</v>
      </c>
      <c r="F340" s="2">
        <v>2.11</v>
      </c>
      <c r="G340" s="8">
        <f t="shared" si="179"/>
        <v>2.1099999999999997E-2</v>
      </c>
      <c r="I340" s="8">
        <f t="shared" si="180"/>
        <v>1.8100000000000002E-2</v>
      </c>
      <c r="K340" s="7">
        <v>46094</v>
      </c>
      <c r="L340" s="2">
        <v>3.03</v>
      </c>
      <c r="M340" s="5">
        <f t="shared" si="191"/>
        <v>3.0299999999999997E-2</v>
      </c>
      <c r="P340" s="7">
        <v>46094</v>
      </c>
      <c r="Q340" s="2">
        <v>1.78</v>
      </c>
      <c r="R340" s="5">
        <f t="shared" si="190"/>
        <v>1.78E-2</v>
      </c>
      <c r="U340" s="7">
        <v>46094</v>
      </c>
      <c r="V340" s="8">
        <f t="shared" si="192"/>
        <v>1.2499999999999997E-2</v>
      </c>
      <c r="W340" s="7"/>
      <c r="Y340" s="7">
        <v>46094</v>
      </c>
      <c r="Z340" s="2">
        <v>2.84</v>
      </c>
      <c r="AA340" s="36">
        <f t="shared" si="188"/>
        <v>2.8399999999999998E-2</v>
      </c>
      <c r="AD340" s="7">
        <v>46094</v>
      </c>
      <c r="AE340" s="2">
        <v>1.69</v>
      </c>
      <c r="AF340" s="5">
        <f t="shared" si="189"/>
        <v>1.6899999999999998E-2</v>
      </c>
      <c r="AI340" s="7">
        <v>46094</v>
      </c>
      <c r="AJ340" s="8">
        <f t="shared" si="193"/>
        <v>1.15E-2</v>
      </c>
      <c r="AK340" s="7">
        <v>46094</v>
      </c>
    </row>
    <row r="341" spans="1:37" ht="18">
      <c r="A341" s="67" t="s">
        <v>510</v>
      </c>
      <c r="B341" s="68">
        <f t="shared" si="177"/>
        <v>45870</v>
      </c>
      <c r="C341" s="2">
        <v>3.32</v>
      </c>
      <c r="D341" s="8">
        <f t="shared" si="178"/>
        <v>3.32E-2</v>
      </c>
      <c r="F341" s="2">
        <v>1.7</v>
      </c>
      <c r="G341" s="8">
        <f t="shared" si="179"/>
        <v>1.7000000000000001E-2</v>
      </c>
      <c r="I341" s="8">
        <f t="shared" si="180"/>
        <v>1.6199999999999999E-2</v>
      </c>
      <c r="K341" s="7">
        <v>46095</v>
      </c>
      <c r="L341" s="2">
        <v>2.65</v>
      </c>
      <c r="M341" s="5">
        <f t="shared" si="191"/>
        <v>2.6499999999999999E-2</v>
      </c>
      <c r="P341" s="7">
        <v>46095</v>
      </c>
      <c r="Q341" s="2">
        <v>1.57</v>
      </c>
      <c r="R341" s="5">
        <f t="shared" si="190"/>
        <v>1.5700000000000002E-2</v>
      </c>
      <c r="U341" s="7">
        <v>46095</v>
      </c>
      <c r="V341" s="8">
        <f t="shared" si="192"/>
        <v>1.0799999999999997E-2</v>
      </c>
      <c r="W341" s="7"/>
      <c r="Y341" s="7">
        <v>46095</v>
      </c>
      <c r="Z341" s="2">
        <v>2.94</v>
      </c>
      <c r="AA341" s="36">
        <f t="shared" si="188"/>
        <v>2.9399999999999999E-2</v>
      </c>
      <c r="AD341" s="7">
        <v>46095</v>
      </c>
      <c r="AE341" s="2">
        <v>1.76</v>
      </c>
      <c r="AF341" s="5">
        <f t="shared" si="189"/>
        <v>1.7600000000000001E-2</v>
      </c>
      <c r="AI341" s="7">
        <v>46095</v>
      </c>
      <c r="AJ341" s="8">
        <f t="shared" si="193"/>
        <v>1.1799999999999998E-2</v>
      </c>
      <c r="AK341" s="7">
        <v>46095</v>
      </c>
    </row>
    <row r="342" spans="1:37" ht="18">
      <c r="A342" s="67" t="s">
        <v>512</v>
      </c>
      <c r="B342" s="68">
        <f t="shared" si="177"/>
        <v>45869</v>
      </c>
      <c r="C342" s="2">
        <v>3.54</v>
      </c>
      <c r="D342" s="8">
        <f t="shared" si="178"/>
        <v>3.5400000000000001E-2</v>
      </c>
      <c r="F342" s="2">
        <v>1.75</v>
      </c>
      <c r="G342" s="8">
        <f t="shared" si="179"/>
        <v>1.7500000000000002E-2</v>
      </c>
      <c r="I342" s="8">
        <f t="shared" si="180"/>
        <v>1.7899999999999999E-2</v>
      </c>
      <c r="K342" s="7">
        <v>46096</v>
      </c>
      <c r="L342" s="2">
        <v>3.1</v>
      </c>
      <c r="M342" s="5">
        <f t="shared" si="191"/>
        <v>3.1E-2</v>
      </c>
      <c r="P342" s="7">
        <v>46096</v>
      </c>
      <c r="Q342" s="2">
        <v>1.84</v>
      </c>
      <c r="R342" s="5">
        <f t="shared" si="190"/>
        <v>1.84E-2</v>
      </c>
      <c r="U342" s="7">
        <v>46096</v>
      </c>
      <c r="V342" s="8">
        <f t="shared" si="192"/>
        <v>1.26E-2</v>
      </c>
      <c r="W342" s="7"/>
      <c r="Y342" s="7">
        <v>46096</v>
      </c>
      <c r="Z342" s="2">
        <v>3.08</v>
      </c>
      <c r="AA342" s="36">
        <f t="shared" si="188"/>
        <v>3.0800000000000001E-2</v>
      </c>
      <c r="AD342" s="7">
        <v>46096</v>
      </c>
      <c r="AE342" s="2">
        <v>1.89</v>
      </c>
      <c r="AF342" s="5">
        <f t="shared" si="189"/>
        <v>1.89E-2</v>
      </c>
      <c r="AI342" s="7">
        <v>46096</v>
      </c>
      <c r="AJ342" s="8">
        <f t="shared" si="193"/>
        <v>1.1900000000000001E-2</v>
      </c>
      <c r="AK342" s="7">
        <v>46096</v>
      </c>
    </row>
    <row r="343" spans="1:37" ht="18">
      <c r="A343" s="67" t="s">
        <v>514</v>
      </c>
      <c r="B343" s="68">
        <f t="shared" ref="B343:B369" si="194">DATEVALUE(LEFT(A343,10))</f>
        <v>45868</v>
      </c>
      <c r="C343" s="2">
        <v>3.58</v>
      </c>
      <c r="D343" s="8">
        <f t="shared" ref="D343:D369" si="195">C343/100</f>
        <v>3.5799999999999998E-2</v>
      </c>
      <c r="F343" s="2">
        <v>1.76</v>
      </c>
      <c r="G343" s="8">
        <f t="shared" ref="G343:G369" si="196">F343/100</f>
        <v>1.7600000000000001E-2</v>
      </c>
      <c r="I343" s="8">
        <f t="shared" si="180"/>
        <v>1.8199999999999997E-2</v>
      </c>
      <c r="K343" s="7">
        <v>46097</v>
      </c>
      <c r="L343" s="2">
        <v>3.06</v>
      </c>
      <c r="M343" s="5">
        <f t="shared" si="191"/>
        <v>3.0600000000000002E-2</v>
      </c>
      <c r="P343" s="7">
        <v>46097</v>
      </c>
      <c r="Q343" s="2">
        <v>1.8</v>
      </c>
      <c r="R343" s="5">
        <f t="shared" si="190"/>
        <v>1.8000000000000002E-2</v>
      </c>
      <c r="U343" s="7">
        <v>46097</v>
      </c>
      <c r="V343" s="8">
        <f t="shared" si="192"/>
        <v>1.26E-2</v>
      </c>
      <c r="W343" s="7"/>
      <c r="Y343" s="7">
        <v>46097</v>
      </c>
      <c r="Z343" s="2">
        <v>3.05</v>
      </c>
      <c r="AA343" s="36">
        <f t="shared" si="188"/>
        <v>3.0499999999999999E-2</v>
      </c>
      <c r="AD343" s="7">
        <v>46097</v>
      </c>
      <c r="AE343" s="2">
        <v>1.87</v>
      </c>
      <c r="AF343" s="5">
        <f t="shared" si="189"/>
        <v>1.8700000000000001E-2</v>
      </c>
      <c r="AI343" s="7">
        <v>46097</v>
      </c>
      <c r="AJ343" s="8">
        <f t="shared" si="193"/>
        <v>1.1799999999999998E-2</v>
      </c>
      <c r="AK343" s="7">
        <v>46097</v>
      </c>
    </row>
    <row r="344" spans="1:37" ht="18">
      <c r="A344" s="67" t="s">
        <v>516</v>
      </c>
      <c r="B344" s="68">
        <f t="shared" si="194"/>
        <v>45867</v>
      </c>
      <c r="C344" s="2">
        <v>3.21</v>
      </c>
      <c r="D344" s="8">
        <f t="shared" si="195"/>
        <v>3.2099999999999997E-2</v>
      </c>
      <c r="F344" s="2">
        <v>1.56</v>
      </c>
      <c r="G344" s="8">
        <f t="shared" si="196"/>
        <v>1.5600000000000001E-2</v>
      </c>
      <c r="I344" s="8">
        <f t="shared" ref="I344:I369" si="197">D344-G344</f>
        <v>1.6499999999999994E-2</v>
      </c>
      <c r="K344" s="7">
        <v>46098</v>
      </c>
      <c r="L344" s="2">
        <v>2.82</v>
      </c>
      <c r="M344" s="5">
        <f t="shared" si="191"/>
        <v>2.8199999999999999E-2</v>
      </c>
      <c r="P344" s="7">
        <v>46098</v>
      </c>
      <c r="Q344" s="2">
        <v>1.67</v>
      </c>
      <c r="R344" s="5">
        <f t="shared" si="190"/>
        <v>1.67E-2</v>
      </c>
      <c r="U344" s="7">
        <v>46098</v>
      </c>
      <c r="V344" s="8">
        <f t="shared" si="192"/>
        <v>1.15E-2</v>
      </c>
      <c r="W344" s="7"/>
      <c r="Y344" s="7">
        <v>46098</v>
      </c>
      <c r="Z344" s="2">
        <v>3.05</v>
      </c>
      <c r="AA344" s="36">
        <f t="shared" si="188"/>
        <v>3.0499999999999999E-2</v>
      </c>
      <c r="AD344" s="7">
        <v>46098</v>
      </c>
      <c r="AE344" s="2">
        <v>1.87</v>
      </c>
      <c r="AF344" s="5">
        <f t="shared" si="189"/>
        <v>1.8700000000000001E-2</v>
      </c>
      <c r="AI344" s="7">
        <v>46098</v>
      </c>
      <c r="AJ344" s="8">
        <f t="shared" si="193"/>
        <v>1.1799999999999998E-2</v>
      </c>
      <c r="AK344" s="7">
        <v>46098</v>
      </c>
    </row>
    <row r="345" spans="1:37" ht="18">
      <c r="A345" s="67" t="s">
        <v>518</v>
      </c>
      <c r="B345" s="68">
        <f t="shared" si="194"/>
        <v>45866</v>
      </c>
      <c r="C345" s="2">
        <v>3.19</v>
      </c>
      <c r="D345" s="8">
        <f t="shared" si="195"/>
        <v>3.1899999999999998E-2</v>
      </c>
      <c r="F345" s="2">
        <v>1.48</v>
      </c>
      <c r="G345" s="8">
        <f t="shared" si="196"/>
        <v>1.4800000000000001E-2</v>
      </c>
      <c r="I345" s="8">
        <f t="shared" si="197"/>
        <v>1.7099999999999997E-2</v>
      </c>
      <c r="K345" s="7">
        <v>46099</v>
      </c>
      <c r="L345" s="2">
        <v>2.63</v>
      </c>
      <c r="M345" s="5">
        <f t="shared" si="191"/>
        <v>2.63E-2</v>
      </c>
      <c r="P345" s="7">
        <v>46099</v>
      </c>
      <c r="Q345" s="2">
        <v>1.57</v>
      </c>
      <c r="R345" s="5">
        <f t="shared" si="190"/>
        <v>1.5700000000000002E-2</v>
      </c>
      <c r="U345" s="7">
        <v>46099</v>
      </c>
      <c r="V345" s="8">
        <f t="shared" si="192"/>
        <v>1.0599999999999998E-2</v>
      </c>
      <c r="W345" s="7"/>
      <c r="Y345" s="7">
        <v>46099</v>
      </c>
      <c r="Z345" s="2">
        <v>2.83</v>
      </c>
      <c r="AA345" s="36">
        <f t="shared" si="188"/>
        <v>2.8300000000000002E-2</v>
      </c>
      <c r="AD345" s="7">
        <v>46099</v>
      </c>
      <c r="AE345" s="2">
        <v>1.76</v>
      </c>
      <c r="AF345" s="5">
        <f t="shared" si="189"/>
        <v>1.7600000000000001E-2</v>
      </c>
      <c r="AI345" s="7">
        <v>46099</v>
      </c>
      <c r="AJ345" s="8">
        <f t="shared" si="193"/>
        <v>1.0700000000000001E-2</v>
      </c>
      <c r="AK345" s="7">
        <v>46099</v>
      </c>
    </row>
    <row r="346" spans="1:37" ht="18">
      <c r="A346" s="67" t="s">
        <v>520</v>
      </c>
      <c r="B346" s="68">
        <f t="shared" si="194"/>
        <v>45865</v>
      </c>
      <c r="C346" s="2">
        <v>3.57</v>
      </c>
      <c r="D346" s="8">
        <f t="shared" si="195"/>
        <v>3.5699999999999996E-2</v>
      </c>
      <c r="F346" s="2">
        <v>1.66</v>
      </c>
      <c r="G346" s="8">
        <f t="shared" si="196"/>
        <v>1.66E-2</v>
      </c>
      <c r="I346" s="8">
        <f t="shared" si="197"/>
        <v>1.9099999999999995E-2</v>
      </c>
      <c r="K346" s="7">
        <v>46100</v>
      </c>
      <c r="L346" s="2">
        <v>3.44</v>
      </c>
      <c r="M346" s="5">
        <f t="shared" si="191"/>
        <v>3.44E-2</v>
      </c>
      <c r="P346" s="7">
        <v>46100</v>
      </c>
      <c r="Q346" s="2">
        <v>2.16</v>
      </c>
      <c r="R346" s="5">
        <f t="shared" si="190"/>
        <v>2.1600000000000001E-2</v>
      </c>
      <c r="U346" s="7">
        <v>46100</v>
      </c>
      <c r="V346" s="8">
        <f t="shared" si="192"/>
        <v>1.2799999999999999E-2</v>
      </c>
      <c r="W346" s="7"/>
      <c r="Y346" s="7">
        <v>46100</v>
      </c>
      <c r="Z346" s="2">
        <v>3.34</v>
      </c>
      <c r="AA346" s="36">
        <f t="shared" si="188"/>
        <v>3.3399999999999999E-2</v>
      </c>
      <c r="AD346" s="7">
        <v>46100</v>
      </c>
      <c r="AE346" s="2">
        <v>2.0699999999999998</v>
      </c>
      <c r="AF346" s="5">
        <f t="shared" si="189"/>
        <v>2.07E-2</v>
      </c>
      <c r="AI346" s="7">
        <v>46100</v>
      </c>
      <c r="AJ346" s="8">
        <f t="shared" si="193"/>
        <v>1.2699999999999999E-2</v>
      </c>
      <c r="AK346" s="7">
        <v>46100</v>
      </c>
    </row>
    <row r="347" spans="1:37" ht="18">
      <c r="A347" s="67" t="s">
        <v>522</v>
      </c>
      <c r="B347" s="68">
        <f t="shared" si="194"/>
        <v>45864</v>
      </c>
      <c r="C347" s="2">
        <v>3.2</v>
      </c>
      <c r="D347" s="8">
        <f t="shared" si="195"/>
        <v>3.2000000000000001E-2</v>
      </c>
      <c r="F347" s="2">
        <v>1.5</v>
      </c>
      <c r="G347" s="8">
        <f t="shared" si="196"/>
        <v>1.4999999999999999E-2</v>
      </c>
      <c r="I347" s="8">
        <f t="shared" si="197"/>
        <v>1.7000000000000001E-2</v>
      </c>
      <c r="K347" s="7">
        <v>46101</v>
      </c>
      <c r="L347" s="2">
        <v>3.45</v>
      </c>
      <c r="M347" s="5">
        <f t="shared" si="191"/>
        <v>3.4500000000000003E-2</v>
      </c>
      <c r="P347" s="7">
        <v>46101</v>
      </c>
      <c r="Q347" s="2">
        <v>2.4700000000000002</v>
      </c>
      <c r="R347" s="5">
        <f t="shared" si="190"/>
        <v>2.4700000000000003E-2</v>
      </c>
      <c r="U347" s="7">
        <v>46101</v>
      </c>
      <c r="V347" s="8">
        <f t="shared" si="192"/>
        <v>9.7999999999999997E-3</v>
      </c>
      <c r="W347" s="7"/>
      <c r="Y347" s="7">
        <v>46101</v>
      </c>
      <c r="Z347" s="2">
        <v>3.03</v>
      </c>
      <c r="AA347" s="36">
        <f t="shared" si="188"/>
        <v>3.0299999999999997E-2</v>
      </c>
      <c r="AD347" s="7">
        <v>46101</v>
      </c>
      <c r="AE347" s="2">
        <v>1.96</v>
      </c>
      <c r="AF347" s="5">
        <f t="shared" si="189"/>
        <v>1.9599999999999999E-2</v>
      </c>
      <c r="AI347" s="7">
        <v>46101</v>
      </c>
      <c r="AJ347" s="8">
        <f t="shared" si="193"/>
        <v>1.0699999999999998E-2</v>
      </c>
      <c r="AK347" s="7">
        <v>46101</v>
      </c>
    </row>
    <row r="348" spans="1:37" ht="18">
      <c r="A348" s="67" t="s">
        <v>524</v>
      </c>
      <c r="B348" s="68">
        <f t="shared" si="194"/>
        <v>45863</v>
      </c>
      <c r="C348" s="2">
        <v>3.22</v>
      </c>
      <c r="D348" s="8">
        <f t="shared" si="195"/>
        <v>3.2199999999999999E-2</v>
      </c>
      <c r="F348" s="2">
        <v>1.55</v>
      </c>
      <c r="G348" s="8">
        <f t="shared" si="196"/>
        <v>1.55E-2</v>
      </c>
      <c r="I348" s="8">
        <f t="shared" si="197"/>
        <v>1.67E-2</v>
      </c>
      <c r="K348" s="7">
        <v>46102</v>
      </c>
      <c r="L348" s="2">
        <v>3.38</v>
      </c>
      <c r="M348" s="5">
        <f t="shared" si="191"/>
        <v>3.3799999999999997E-2</v>
      </c>
      <c r="P348" s="7">
        <v>46102</v>
      </c>
      <c r="Q348" s="2">
        <v>2.38</v>
      </c>
      <c r="R348" s="5">
        <f t="shared" si="190"/>
        <v>2.3799999999999998E-2</v>
      </c>
      <c r="U348" s="7">
        <v>46102</v>
      </c>
      <c r="V348" s="8">
        <f t="shared" si="192"/>
        <v>9.9999999999999985E-3</v>
      </c>
      <c r="W348" s="7"/>
      <c r="Y348" s="7">
        <v>46102</v>
      </c>
      <c r="Z348" s="2">
        <v>3.12</v>
      </c>
      <c r="AA348" s="36">
        <f t="shared" si="188"/>
        <v>3.1200000000000002E-2</v>
      </c>
      <c r="AD348" s="7">
        <v>46102</v>
      </c>
      <c r="AE348" s="2">
        <v>2.02</v>
      </c>
      <c r="AF348" s="5">
        <f t="shared" si="189"/>
        <v>2.0199999999999999E-2</v>
      </c>
      <c r="AI348" s="7">
        <v>46102</v>
      </c>
      <c r="AJ348" s="8">
        <f t="shared" si="193"/>
        <v>1.1000000000000003E-2</v>
      </c>
      <c r="AK348" s="7">
        <v>46102</v>
      </c>
    </row>
    <row r="349" spans="1:37" ht="18">
      <c r="A349" s="67" t="s">
        <v>526</v>
      </c>
      <c r="B349" s="68">
        <f t="shared" si="194"/>
        <v>45862</v>
      </c>
      <c r="C349" s="2">
        <v>3.66</v>
      </c>
      <c r="D349" s="8">
        <f t="shared" si="195"/>
        <v>3.6600000000000001E-2</v>
      </c>
      <c r="F349" s="2">
        <v>1.82</v>
      </c>
      <c r="G349" s="8">
        <f t="shared" si="196"/>
        <v>1.8200000000000001E-2</v>
      </c>
      <c r="I349" s="8">
        <f t="shared" si="197"/>
        <v>1.84E-2</v>
      </c>
      <c r="K349" s="7">
        <v>46103</v>
      </c>
      <c r="L349" s="2">
        <v>3.2</v>
      </c>
      <c r="M349" s="5">
        <f t="shared" si="191"/>
        <v>3.2000000000000001E-2</v>
      </c>
      <c r="P349" s="7">
        <v>46103</v>
      </c>
      <c r="Q349" s="2">
        <v>2.0499999999999998</v>
      </c>
      <c r="R349" s="5">
        <f t="shared" si="190"/>
        <v>2.0499999999999997E-2</v>
      </c>
      <c r="U349" s="7">
        <v>46103</v>
      </c>
      <c r="V349" s="8">
        <f t="shared" si="192"/>
        <v>1.1500000000000003E-2</v>
      </c>
      <c r="W349" s="7"/>
      <c r="Y349" s="7">
        <v>46103</v>
      </c>
      <c r="Z349" s="2">
        <v>3.29</v>
      </c>
      <c r="AA349" s="36">
        <f t="shared" si="188"/>
        <v>3.2899999999999999E-2</v>
      </c>
      <c r="AD349" s="7">
        <v>46103</v>
      </c>
      <c r="AE349" s="2">
        <v>2.14</v>
      </c>
      <c r="AF349" s="5">
        <f t="shared" si="189"/>
        <v>2.1400000000000002E-2</v>
      </c>
      <c r="AI349" s="7">
        <v>46103</v>
      </c>
      <c r="AJ349" s="8">
        <f t="shared" si="193"/>
        <v>1.1499999999999996E-2</v>
      </c>
      <c r="AK349" s="7">
        <v>46103</v>
      </c>
    </row>
    <row r="350" spans="1:37" ht="18">
      <c r="A350" s="67" t="s">
        <v>528</v>
      </c>
      <c r="B350" s="68">
        <f t="shared" si="194"/>
        <v>45861</v>
      </c>
      <c r="C350" s="2">
        <v>3.43</v>
      </c>
      <c r="D350" s="8">
        <f t="shared" si="195"/>
        <v>3.4300000000000004E-2</v>
      </c>
      <c r="F350" s="2">
        <v>1.71</v>
      </c>
      <c r="G350" s="8">
        <f t="shared" si="196"/>
        <v>1.7100000000000001E-2</v>
      </c>
      <c r="I350" s="8">
        <f t="shared" si="197"/>
        <v>1.7200000000000003E-2</v>
      </c>
      <c r="K350" s="7">
        <v>46104</v>
      </c>
      <c r="L350" s="2">
        <v>2.96</v>
      </c>
      <c r="M350" s="5">
        <f t="shared" si="191"/>
        <v>2.9600000000000001E-2</v>
      </c>
      <c r="P350" s="7">
        <v>46104</v>
      </c>
      <c r="Q350" s="2">
        <v>1.81</v>
      </c>
      <c r="R350" s="5">
        <f t="shared" si="190"/>
        <v>1.8100000000000002E-2</v>
      </c>
      <c r="U350" s="7">
        <v>46104</v>
      </c>
      <c r="V350" s="8">
        <f t="shared" si="192"/>
        <v>1.15E-2</v>
      </c>
      <c r="W350" s="7"/>
      <c r="Y350" s="7">
        <v>46104</v>
      </c>
      <c r="Z350" s="2">
        <v>3.25</v>
      </c>
      <c r="AA350" s="36">
        <f t="shared" si="188"/>
        <v>3.2500000000000001E-2</v>
      </c>
      <c r="AD350" s="7">
        <v>46104</v>
      </c>
      <c r="AE350" s="2">
        <v>2.13</v>
      </c>
      <c r="AF350" s="5">
        <f t="shared" si="189"/>
        <v>2.1299999999999999E-2</v>
      </c>
      <c r="AI350" s="7">
        <v>46104</v>
      </c>
      <c r="AJ350" s="8">
        <f t="shared" si="193"/>
        <v>1.1200000000000002E-2</v>
      </c>
      <c r="AK350" s="7">
        <v>46104</v>
      </c>
    </row>
    <row r="351" spans="1:37" ht="18">
      <c r="A351" s="67" t="s">
        <v>530</v>
      </c>
      <c r="B351" s="68">
        <f t="shared" si="194"/>
        <v>45860</v>
      </c>
      <c r="C351" s="2">
        <v>3.37</v>
      </c>
      <c r="D351" s="8">
        <f t="shared" si="195"/>
        <v>3.3700000000000001E-2</v>
      </c>
      <c r="F351" s="2">
        <v>1.68</v>
      </c>
      <c r="G351" s="8">
        <f t="shared" si="196"/>
        <v>1.6799999999999999E-2</v>
      </c>
      <c r="I351" s="8">
        <f t="shared" si="197"/>
        <v>1.6900000000000002E-2</v>
      </c>
      <c r="K351" s="7">
        <v>46105</v>
      </c>
      <c r="L351" s="2">
        <v>2.99</v>
      </c>
      <c r="M351" s="5">
        <f t="shared" si="191"/>
        <v>2.9900000000000003E-2</v>
      </c>
      <c r="P351" s="7">
        <v>46105</v>
      </c>
      <c r="Q351" s="2">
        <v>1.82</v>
      </c>
      <c r="R351" s="5">
        <f t="shared" si="190"/>
        <v>1.8200000000000001E-2</v>
      </c>
      <c r="U351" s="7">
        <v>46105</v>
      </c>
      <c r="V351" s="8">
        <f t="shared" si="192"/>
        <v>1.1700000000000002E-2</v>
      </c>
      <c r="W351" s="7"/>
      <c r="Y351" s="7">
        <v>46105</v>
      </c>
      <c r="Z351" s="2">
        <v>3.15</v>
      </c>
      <c r="AA351" s="36">
        <f t="shared" si="188"/>
        <v>3.15E-2</v>
      </c>
      <c r="AD351" s="7">
        <v>46105</v>
      </c>
      <c r="AE351" s="2">
        <v>2.0699999999999998</v>
      </c>
      <c r="AF351" s="5">
        <f t="shared" si="189"/>
        <v>2.07E-2</v>
      </c>
      <c r="AI351" s="7">
        <v>46105</v>
      </c>
      <c r="AJ351" s="8">
        <f t="shared" si="193"/>
        <v>1.0800000000000001E-2</v>
      </c>
      <c r="AK351" s="7">
        <v>46105</v>
      </c>
    </row>
    <row r="352" spans="1:37" ht="18">
      <c r="A352" s="67" t="s">
        <v>532</v>
      </c>
      <c r="B352" s="68">
        <f t="shared" si="194"/>
        <v>45859</v>
      </c>
      <c r="C352" s="2">
        <v>3.39</v>
      </c>
      <c r="D352" s="8">
        <f t="shared" si="195"/>
        <v>3.39E-2</v>
      </c>
      <c r="F352" s="2">
        <v>1.69</v>
      </c>
      <c r="G352" s="8">
        <f t="shared" si="196"/>
        <v>1.6899999999999998E-2</v>
      </c>
      <c r="I352" s="8">
        <f t="shared" si="197"/>
        <v>1.7000000000000001E-2</v>
      </c>
      <c r="K352" s="7">
        <v>46106</v>
      </c>
      <c r="L352" s="2">
        <v>3.14</v>
      </c>
      <c r="M352" s="5">
        <f t="shared" si="191"/>
        <v>3.1400000000000004E-2</v>
      </c>
      <c r="P352" s="7">
        <v>46106</v>
      </c>
      <c r="Q352" s="2">
        <v>1.93</v>
      </c>
      <c r="R352" s="5">
        <f t="shared" si="190"/>
        <v>1.9299999999999998E-2</v>
      </c>
      <c r="U352" s="7">
        <v>46106</v>
      </c>
      <c r="V352" s="8">
        <f t="shared" si="192"/>
        <v>1.2100000000000007E-2</v>
      </c>
      <c r="W352" s="7"/>
      <c r="Y352" s="7">
        <v>46106</v>
      </c>
      <c r="Z352" s="2">
        <v>3.48</v>
      </c>
      <c r="AA352" s="36">
        <f t="shared" si="188"/>
        <v>3.4799999999999998E-2</v>
      </c>
      <c r="AD352" s="7">
        <v>46106</v>
      </c>
      <c r="AE352" s="2">
        <v>2.3199999999999998</v>
      </c>
      <c r="AF352" s="5">
        <f t="shared" si="189"/>
        <v>2.3199999999999998E-2</v>
      </c>
      <c r="AI352" s="7">
        <v>46106</v>
      </c>
      <c r="AJ352" s="8">
        <f t="shared" si="193"/>
        <v>1.1599999999999999E-2</v>
      </c>
      <c r="AK352" s="7">
        <v>46106</v>
      </c>
    </row>
    <row r="353" spans="1:37" ht="18">
      <c r="A353" s="67" t="s">
        <v>534</v>
      </c>
      <c r="B353" s="68">
        <f t="shared" si="194"/>
        <v>45858</v>
      </c>
      <c r="C353" s="2">
        <v>3.57</v>
      </c>
      <c r="D353" s="8">
        <f t="shared" si="195"/>
        <v>3.5699999999999996E-2</v>
      </c>
      <c r="F353" s="2">
        <v>1.78</v>
      </c>
      <c r="G353" s="8">
        <f t="shared" si="196"/>
        <v>1.78E-2</v>
      </c>
      <c r="I353" s="8">
        <f t="shared" si="197"/>
        <v>1.7899999999999996E-2</v>
      </c>
      <c r="K353" s="7">
        <v>46107</v>
      </c>
      <c r="L353" s="2">
        <v>2.95</v>
      </c>
      <c r="M353" s="5">
        <f t="shared" si="191"/>
        <v>2.9500000000000002E-2</v>
      </c>
      <c r="P353" s="7">
        <v>46107</v>
      </c>
      <c r="Q353" s="2">
        <v>1.83</v>
      </c>
      <c r="R353" s="5">
        <f t="shared" si="190"/>
        <v>1.83E-2</v>
      </c>
      <c r="U353" s="7">
        <v>46107</v>
      </c>
      <c r="V353" s="8">
        <f t="shared" si="192"/>
        <v>1.1200000000000002E-2</v>
      </c>
      <c r="W353" s="7"/>
      <c r="Y353" s="7">
        <v>46107</v>
      </c>
      <c r="Z353" s="2">
        <v>3.14</v>
      </c>
      <c r="AA353" s="36">
        <f t="shared" si="188"/>
        <v>3.1400000000000004E-2</v>
      </c>
      <c r="AD353" s="7">
        <v>46107</v>
      </c>
      <c r="AE353" s="2">
        <v>2.12</v>
      </c>
      <c r="AF353" s="5">
        <f t="shared" si="189"/>
        <v>2.12E-2</v>
      </c>
      <c r="AI353" s="7">
        <v>46107</v>
      </c>
      <c r="AJ353" s="8">
        <f t="shared" si="193"/>
        <v>1.0200000000000004E-2</v>
      </c>
      <c r="AK353" s="7">
        <v>46107</v>
      </c>
    </row>
    <row r="354" spans="1:37" ht="18">
      <c r="A354" s="67" t="s">
        <v>536</v>
      </c>
      <c r="B354" s="68">
        <f t="shared" si="194"/>
        <v>45857</v>
      </c>
      <c r="C354" s="2">
        <v>3.6</v>
      </c>
      <c r="D354" s="8">
        <f t="shared" si="195"/>
        <v>3.6000000000000004E-2</v>
      </c>
      <c r="F354" s="2">
        <v>1.77</v>
      </c>
      <c r="G354" s="8">
        <f t="shared" si="196"/>
        <v>1.77E-2</v>
      </c>
      <c r="I354" s="8">
        <f t="shared" si="197"/>
        <v>1.8300000000000004E-2</v>
      </c>
      <c r="K354" s="7">
        <v>46108</v>
      </c>
      <c r="L354" s="2">
        <v>3.32</v>
      </c>
      <c r="M354" s="5">
        <f t="shared" si="191"/>
        <v>3.32E-2</v>
      </c>
      <c r="P354" s="7">
        <v>46108</v>
      </c>
      <c r="Q354" s="2">
        <v>2.0699999999999998</v>
      </c>
      <c r="R354" s="5">
        <f t="shared" si="190"/>
        <v>2.07E-2</v>
      </c>
      <c r="U354" s="7">
        <v>46108</v>
      </c>
      <c r="V354" s="8">
        <f t="shared" si="192"/>
        <v>1.2500000000000001E-2</v>
      </c>
      <c r="W354" s="7"/>
      <c r="Y354" s="7">
        <v>46108</v>
      </c>
      <c r="Z354" s="2">
        <v>3.41</v>
      </c>
      <c r="AA354" s="36">
        <f t="shared" si="188"/>
        <v>3.4099999999999998E-2</v>
      </c>
      <c r="AD354" s="7">
        <v>46108</v>
      </c>
      <c r="AE354" s="2">
        <v>2.27</v>
      </c>
      <c r="AF354" s="5">
        <f t="shared" si="189"/>
        <v>2.2700000000000001E-2</v>
      </c>
      <c r="AI354" s="7">
        <v>46108</v>
      </c>
      <c r="AJ354" s="8">
        <f t="shared" si="193"/>
        <v>1.1399999999999997E-2</v>
      </c>
      <c r="AK354" s="7">
        <v>46108</v>
      </c>
    </row>
    <row r="355" spans="1:37" ht="18">
      <c r="A355" s="67" t="s">
        <v>538</v>
      </c>
      <c r="B355" s="68">
        <f t="shared" si="194"/>
        <v>45856</v>
      </c>
      <c r="C355" s="2">
        <v>3.25</v>
      </c>
      <c r="D355" s="8">
        <f t="shared" si="195"/>
        <v>3.2500000000000001E-2</v>
      </c>
      <c r="F355" s="2">
        <v>1.59</v>
      </c>
      <c r="G355" s="8">
        <f t="shared" si="196"/>
        <v>1.5900000000000001E-2</v>
      </c>
      <c r="I355" s="8">
        <f>D355-G355</f>
        <v>1.66E-2</v>
      </c>
      <c r="K355" s="7">
        <v>46109</v>
      </c>
      <c r="L355" s="2">
        <v>2.92</v>
      </c>
      <c r="M355" s="5">
        <f t="shared" si="191"/>
        <v>2.92E-2</v>
      </c>
      <c r="P355" s="7">
        <v>46109</v>
      </c>
      <c r="Q355" s="2">
        <v>1.82</v>
      </c>
      <c r="R355" s="5">
        <f t="shared" si="190"/>
        <v>1.8200000000000001E-2</v>
      </c>
      <c r="U355" s="7">
        <v>46109</v>
      </c>
      <c r="V355" s="8">
        <f t="shared" si="192"/>
        <v>1.0999999999999999E-2</v>
      </c>
      <c r="W355" s="7"/>
      <c r="Y355" s="7">
        <v>46109</v>
      </c>
      <c r="Z355" s="2">
        <v>3.21</v>
      </c>
      <c r="AA355" s="36">
        <f t="shared" si="188"/>
        <v>3.2099999999999997E-2</v>
      </c>
      <c r="AD355" s="7">
        <v>46109</v>
      </c>
      <c r="AE355" s="2">
        <v>2.13</v>
      </c>
      <c r="AF355" s="5">
        <f t="shared" si="189"/>
        <v>2.1299999999999999E-2</v>
      </c>
      <c r="AI355" s="7">
        <v>46109</v>
      </c>
      <c r="AJ355" s="8">
        <f t="shared" si="193"/>
        <v>1.0799999999999997E-2</v>
      </c>
      <c r="AK355" s="7">
        <v>46109</v>
      </c>
    </row>
    <row r="356" spans="1:37" ht="18">
      <c r="A356" s="67" t="s">
        <v>540</v>
      </c>
      <c r="B356" s="68">
        <f t="shared" si="194"/>
        <v>45855</v>
      </c>
      <c r="C356" s="2">
        <v>3.55</v>
      </c>
      <c r="D356" s="8">
        <f t="shared" si="195"/>
        <v>3.5499999999999997E-2</v>
      </c>
      <c r="F356" s="2">
        <v>1.73</v>
      </c>
      <c r="G356" s="8">
        <f t="shared" si="196"/>
        <v>1.7299999999999999E-2</v>
      </c>
      <c r="I356" s="8">
        <f t="shared" si="197"/>
        <v>1.8199999999999997E-2</v>
      </c>
      <c r="K356" s="7">
        <v>46110</v>
      </c>
      <c r="L356" s="2">
        <v>3.03</v>
      </c>
      <c r="M356" s="5">
        <f t="shared" si="191"/>
        <v>3.0299999999999997E-2</v>
      </c>
      <c r="P356" s="7">
        <v>46110</v>
      </c>
      <c r="Q356" s="2">
        <v>1.9</v>
      </c>
      <c r="R356" s="5">
        <f t="shared" si="190"/>
        <v>1.9E-2</v>
      </c>
      <c r="U356" s="7">
        <v>46110</v>
      </c>
      <c r="V356" s="8">
        <f t="shared" si="192"/>
        <v>1.1299999999999998E-2</v>
      </c>
      <c r="W356" s="7"/>
      <c r="Y356" s="7">
        <v>46110</v>
      </c>
      <c r="Z356" s="2">
        <v>3.27</v>
      </c>
      <c r="AA356" s="36">
        <f t="shared" si="188"/>
        <v>3.27E-2</v>
      </c>
      <c r="AD356" s="7">
        <v>46110</v>
      </c>
      <c r="AE356" s="2">
        <v>2.16</v>
      </c>
      <c r="AF356" s="5">
        <f t="shared" si="189"/>
        <v>2.1600000000000001E-2</v>
      </c>
      <c r="AI356" s="7">
        <v>46110</v>
      </c>
      <c r="AJ356" s="8">
        <f t="shared" si="193"/>
        <v>1.1099999999999999E-2</v>
      </c>
      <c r="AK356" s="7">
        <v>46110</v>
      </c>
    </row>
    <row r="357" spans="1:37" ht="18">
      <c r="A357" s="67" t="s">
        <v>542</v>
      </c>
      <c r="B357" s="68">
        <f t="shared" si="194"/>
        <v>45854</v>
      </c>
      <c r="C357" s="2">
        <v>3.25</v>
      </c>
      <c r="D357" s="8">
        <f t="shared" si="195"/>
        <v>3.2500000000000001E-2</v>
      </c>
      <c r="F357" s="2">
        <v>1.58</v>
      </c>
      <c r="G357" s="8">
        <f t="shared" si="196"/>
        <v>1.5800000000000002E-2</v>
      </c>
      <c r="I357" s="8">
        <f t="shared" si="197"/>
        <v>1.67E-2</v>
      </c>
      <c r="K357" s="7">
        <v>46111</v>
      </c>
      <c r="L357" s="2">
        <v>3.28</v>
      </c>
      <c r="M357" s="5">
        <f t="shared" si="191"/>
        <v>3.2799999999999996E-2</v>
      </c>
      <c r="P357" s="7">
        <v>46111</v>
      </c>
      <c r="Q357" s="2">
        <v>2.0499999999999998</v>
      </c>
      <c r="R357" s="5">
        <f t="shared" si="190"/>
        <v>2.0499999999999997E-2</v>
      </c>
      <c r="U357" s="7">
        <v>46111</v>
      </c>
      <c r="V357" s="8">
        <f t="shared" si="192"/>
        <v>1.2299999999999998E-2</v>
      </c>
      <c r="W357" s="7"/>
      <c r="Y357" s="7">
        <v>46111</v>
      </c>
      <c r="Z357" s="2">
        <v>3.43</v>
      </c>
      <c r="AA357" s="36">
        <f t="shared" si="188"/>
        <v>3.4300000000000004E-2</v>
      </c>
      <c r="AD357" s="7">
        <v>46111</v>
      </c>
      <c r="AE357" s="2">
        <v>2.27</v>
      </c>
      <c r="AF357" s="5">
        <f t="shared" si="189"/>
        <v>2.2700000000000001E-2</v>
      </c>
      <c r="AI357" s="7">
        <v>46111</v>
      </c>
      <c r="AJ357" s="8">
        <f t="shared" si="193"/>
        <v>1.1600000000000003E-2</v>
      </c>
      <c r="AK357" s="7">
        <v>46111</v>
      </c>
    </row>
    <row r="358" spans="1:37" ht="18">
      <c r="A358" s="67" t="s">
        <v>544</v>
      </c>
      <c r="B358" s="68">
        <f t="shared" si="194"/>
        <v>45853</v>
      </c>
      <c r="C358" s="2">
        <v>3.19</v>
      </c>
      <c r="D358" s="8">
        <f t="shared" si="195"/>
        <v>3.1899999999999998E-2</v>
      </c>
      <c r="F358" s="2">
        <v>1.55</v>
      </c>
      <c r="G358" s="8">
        <f t="shared" si="196"/>
        <v>1.55E-2</v>
      </c>
      <c r="I358" s="8">
        <f t="shared" si="197"/>
        <v>1.6399999999999998E-2</v>
      </c>
      <c r="K358" s="7">
        <v>46112</v>
      </c>
      <c r="L358" s="2">
        <v>3.02</v>
      </c>
      <c r="M358" s="5">
        <f t="shared" si="191"/>
        <v>3.0200000000000001E-2</v>
      </c>
      <c r="P358" s="7">
        <v>46112</v>
      </c>
      <c r="Q358" s="2">
        <v>1.91</v>
      </c>
      <c r="R358" s="5">
        <f t="shared" si="190"/>
        <v>1.9099999999999999E-2</v>
      </c>
      <c r="U358" s="7">
        <v>46112</v>
      </c>
      <c r="V358" s="8">
        <f t="shared" si="192"/>
        <v>1.1100000000000002E-2</v>
      </c>
      <c r="W358" s="7"/>
      <c r="Y358" s="7">
        <v>46112</v>
      </c>
      <c r="Z358" s="2">
        <v>3.15</v>
      </c>
      <c r="AA358" s="36">
        <f t="shared" si="188"/>
        <v>3.15E-2</v>
      </c>
      <c r="AD358" s="7">
        <v>46112</v>
      </c>
      <c r="AE358" s="2">
        <v>2.11</v>
      </c>
      <c r="AF358" s="5">
        <f t="shared" si="189"/>
        <v>2.1099999999999997E-2</v>
      </c>
      <c r="AI358" s="7">
        <v>46112</v>
      </c>
      <c r="AJ358" s="8">
        <f t="shared" si="193"/>
        <v>1.0400000000000003E-2</v>
      </c>
      <c r="AK358" s="7">
        <v>46112</v>
      </c>
    </row>
    <row r="359" spans="1:37" ht="18">
      <c r="A359" s="67" t="s">
        <v>546</v>
      </c>
      <c r="B359" s="68">
        <f t="shared" si="194"/>
        <v>45852</v>
      </c>
      <c r="C359" s="2">
        <v>3.45</v>
      </c>
      <c r="D359" s="8">
        <f t="shared" si="195"/>
        <v>3.4500000000000003E-2</v>
      </c>
      <c r="F359" s="2">
        <v>1.68</v>
      </c>
      <c r="G359" s="8">
        <f t="shared" si="196"/>
        <v>1.6799999999999999E-2</v>
      </c>
      <c r="I359" s="8">
        <f t="shared" si="197"/>
        <v>1.7700000000000004E-2</v>
      </c>
      <c r="K359" s="7">
        <v>46113</v>
      </c>
      <c r="L359" s="2">
        <v>3.1</v>
      </c>
      <c r="M359" s="5">
        <f t="shared" si="191"/>
        <v>3.1E-2</v>
      </c>
      <c r="P359" s="7">
        <v>46113</v>
      </c>
      <c r="Q359" s="2">
        <v>1.97</v>
      </c>
      <c r="R359" s="5">
        <f t="shared" si="190"/>
        <v>1.9699999999999999E-2</v>
      </c>
      <c r="U359" s="7">
        <v>46113</v>
      </c>
      <c r="V359" s="8">
        <f t="shared" si="192"/>
        <v>1.1300000000000001E-2</v>
      </c>
      <c r="W359" s="7"/>
      <c r="Y359" s="7">
        <v>46113</v>
      </c>
      <c r="Z359" s="2">
        <v>3.54</v>
      </c>
      <c r="AA359" s="36">
        <f t="shared" si="188"/>
        <v>3.5400000000000001E-2</v>
      </c>
      <c r="AD359" s="7">
        <v>46113</v>
      </c>
      <c r="AE359" s="2">
        <v>2.4900000000000002</v>
      </c>
      <c r="AF359" s="5">
        <f t="shared" si="189"/>
        <v>2.4900000000000002E-2</v>
      </c>
      <c r="AI359" s="7">
        <v>46113</v>
      </c>
      <c r="AJ359" s="8">
        <f t="shared" si="193"/>
        <v>1.0499999999999999E-2</v>
      </c>
      <c r="AK359" s="7">
        <v>46113</v>
      </c>
    </row>
    <row r="360" spans="1:37" ht="18">
      <c r="A360" s="67" t="s">
        <v>548</v>
      </c>
      <c r="B360" s="68">
        <f t="shared" si="194"/>
        <v>45851</v>
      </c>
      <c r="C360" s="2">
        <v>3.51</v>
      </c>
      <c r="D360" s="8">
        <f t="shared" si="195"/>
        <v>3.5099999999999999E-2</v>
      </c>
      <c r="F360" s="2">
        <v>1.72</v>
      </c>
      <c r="G360" s="8">
        <f t="shared" si="196"/>
        <v>1.72E-2</v>
      </c>
      <c r="I360" s="8">
        <f t="shared" si="197"/>
        <v>1.7899999999999999E-2</v>
      </c>
      <c r="K360" s="7">
        <v>46114</v>
      </c>
      <c r="L360" s="2">
        <v>3.12</v>
      </c>
      <c r="M360" s="5">
        <f t="shared" si="191"/>
        <v>3.1200000000000002E-2</v>
      </c>
      <c r="P360" s="7">
        <v>46114</v>
      </c>
      <c r="Q360" s="2">
        <v>1.98</v>
      </c>
      <c r="R360" s="5">
        <f t="shared" si="190"/>
        <v>1.9799999999999998E-2</v>
      </c>
      <c r="U360" s="7">
        <v>46114</v>
      </c>
      <c r="V360" s="8">
        <f t="shared" si="192"/>
        <v>1.1400000000000004E-2</v>
      </c>
      <c r="W360" s="7"/>
      <c r="Y360" s="7">
        <v>46114</v>
      </c>
      <c r="Z360" s="2">
        <v>3.58</v>
      </c>
      <c r="AA360" s="36">
        <f t="shared" si="188"/>
        <v>3.5799999999999998E-2</v>
      </c>
      <c r="AD360" s="7">
        <v>46114</v>
      </c>
      <c r="AE360" s="2">
        <v>2.63</v>
      </c>
      <c r="AF360" s="5">
        <f t="shared" si="189"/>
        <v>2.63E-2</v>
      </c>
      <c r="AI360" s="7">
        <v>46114</v>
      </c>
      <c r="AJ360" s="8">
        <f t="shared" si="193"/>
        <v>9.499999999999998E-3</v>
      </c>
      <c r="AK360" s="7">
        <v>46114</v>
      </c>
    </row>
    <row r="361" spans="1:37" ht="18">
      <c r="A361" s="67" t="s">
        <v>550</v>
      </c>
      <c r="B361" s="68">
        <f t="shared" si="194"/>
        <v>45850</v>
      </c>
      <c r="C361" s="2">
        <v>3.21</v>
      </c>
      <c r="D361" s="8">
        <f t="shared" si="195"/>
        <v>3.2099999999999997E-2</v>
      </c>
      <c r="F361" s="2">
        <v>1.59</v>
      </c>
      <c r="G361" s="8">
        <f t="shared" si="196"/>
        <v>1.5900000000000001E-2</v>
      </c>
      <c r="I361" s="8">
        <f t="shared" si="197"/>
        <v>1.6199999999999996E-2</v>
      </c>
      <c r="K361" s="7">
        <v>46115</v>
      </c>
      <c r="L361" s="2">
        <v>3.02</v>
      </c>
      <c r="M361" s="5">
        <f t="shared" si="191"/>
        <v>3.0200000000000001E-2</v>
      </c>
      <c r="P361" s="7">
        <v>46115</v>
      </c>
      <c r="Q361" s="2">
        <v>1.91</v>
      </c>
      <c r="R361" s="5">
        <f t="shared" si="190"/>
        <v>1.9099999999999999E-2</v>
      </c>
      <c r="U361" s="7">
        <v>46115</v>
      </c>
      <c r="V361" s="8">
        <f t="shared" si="192"/>
        <v>1.1100000000000002E-2</v>
      </c>
      <c r="W361" s="7"/>
      <c r="Y361" s="7">
        <v>46115</v>
      </c>
      <c r="Z361" s="2">
        <v>3.51</v>
      </c>
      <c r="AA361" s="36">
        <f t="shared" si="188"/>
        <v>3.5099999999999999E-2</v>
      </c>
      <c r="AD361" s="7">
        <v>46115</v>
      </c>
      <c r="AE361" s="2">
        <v>2.59</v>
      </c>
      <c r="AF361" s="5">
        <f t="shared" si="189"/>
        <v>2.5899999999999999E-2</v>
      </c>
      <c r="AI361" s="7">
        <v>46115</v>
      </c>
      <c r="AJ361" s="8">
        <f t="shared" si="193"/>
        <v>9.1999999999999998E-3</v>
      </c>
      <c r="AK361" s="7">
        <v>46115</v>
      </c>
    </row>
    <row r="362" spans="1:37" ht="18">
      <c r="A362" s="67" t="s">
        <v>552</v>
      </c>
      <c r="B362" s="68">
        <f t="shared" si="194"/>
        <v>45849</v>
      </c>
      <c r="C362" s="2">
        <v>3.88</v>
      </c>
      <c r="D362" s="8">
        <f t="shared" si="195"/>
        <v>3.8800000000000001E-2</v>
      </c>
      <c r="F362" s="2">
        <v>1.93</v>
      </c>
      <c r="G362" s="8">
        <f t="shared" si="196"/>
        <v>1.9299999999999998E-2</v>
      </c>
      <c r="I362" s="8">
        <f t="shared" si="197"/>
        <v>1.9500000000000003E-2</v>
      </c>
      <c r="K362" s="7">
        <v>46116</v>
      </c>
      <c r="L362" s="2">
        <v>3.22</v>
      </c>
      <c r="M362" s="5">
        <f t="shared" si="191"/>
        <v>3.2199999999999999E-2</v>
      </c>
      <c r="P362" s="7">
        <v>46116</v>
      </c>
      <c r="Q362" s="2">
        <v>2.0699999999999998</v>
      </c>
      <c r="R362" s="5">
        <f t="shared" si="190"/>
        <v>2.07E-2</v>
      </c>
      <c r="U362" s="7">
        <v>46116</v>
      </c>
      <c r="V362" s="8">
        <f t="shared" si="192"/>
        <v>1.15E-2</v>
      </c>
      <c r="W362" s="7"/>
      <c r="Y362" s="7">
        <v>46116</v>
      </c>
      <c r="Z362" s="2">
        <v>3.74</v>
      </c>
      <c r="AA362" s="36">
        <f t="shared" si="188"/>
        <v>3.7400000000000003E-2</v>
      </c>
      <c r="AD362" s="7">
        <v>46116</v>
      </c>
      <c r="AE362" s="2">
        <v>2.79</v>
      </c>
      <c r="AF362" s="5">
        <f t="shared" si="189"/>
        <v>2.7900000000000001E-2</v>
      </c>
      <c r="AI362" s="7">
        <v>46116</v>
      </c>
      <c r="AJ362" s="8">
        <f t="shared" si="193"/>
        <v>9.5000000000000015E-3</v>
      </c>
      <c r="AK362" s="7">
        <v>46116</v>
      </c>
    </row>
    <row r="363" spans="1:37" ht="18">
      <c r="A363" s="67" t="s">
        <v>554</v>
      </c>
      <c r="B363" s="68">
        <f t="shared" si="194"/>
        <v>45848</v>
      </c>
      <c r="C363" s="2">
        <v>3.11</v>
      </c>
      <c r="D363" s="8">
        <f t="shared" si="195"/>
        <v>3.1099999999999999E-2</v>
      </c>
      <c r="F363" s="2">
        <v>1.56</v>
      </c>
      <c r="G363" s="8">
        <f t="shared" si="196"/>
        <v>1.5600000000000001E-2</v>
      </c>
      <c r="I363" s="8">
        <f t="shared" si="197"/>
        <v>1.5499999999999998E-2</v>
      </c>
      <c r="K363" s="7">
        <v>46117</v>
      </c>
      <c r="L363" s="2">
        <v>3.23</v>
      </c>
      <c r="M363" s="5">
        <f t="shared" si="191"/>
        <v>3.2300000000000002E-2</v>
      </c>
      <c r="P363" s="7">
        <v>46117</v>
      </c>
      <c r="Q363" s="2">
        <v>2.0699999999999998</v>
      </c>
      <c r="R363" s="5">
        <f t="shared" si="190"/>
        <v>2.07E-2</v>
      </c>
      <c r="U363" s="7">
        <v>46117</v>
      </c>
      <c r="V363" s="8">
        <f t="shared" si="192"/>
        <v>1.1600000000000003E-2</v>
      </c>
      <c r="W363" s="7"/>
      <c r="Y363" s="7">
        <v>46117</v>
      </c>
      <c r="Z363" s="2">
        <v>3.67</v>
      </c>
      <c r="AA363" s="36">
        <f t="shared" si="188"/>
        <v>3.6699999999999997E-2</v>
      </c>
      <c r="AD363" s="7">
        <v>46117</v>
      </c>
      <c r="AE363" s="2">
        <v>2.67</v>
      </c>
      <c r="AF363" s="5">
        <f t="shared" si="189"/>
        <v>2.6699999999999998E-2</v>
      </c>
      <c r="AI363" s="7">
        <v>46117</v>
      </c>
      <c r="AJ363" s="8">
        <f t="shared" si="193"/>
        <v>9.9999999999999985E-3</v>
      </c>
      <c r="AK363" s="7">
        <v>46117</v>
      </c>
    </row>
    <row r="364" spans="1:37" ht="18">
      <c r="A364" s="67" t="s">
        <v>556</v>
      </c>
      <c r="B364" s="68">
        <f t="shared" si="194"/>
        <v>45847</v>
      </c>
      <c r="C364" s="2">
        <v>3.91</v>
      </c>
      <c r="D364" s="8">
        <f t="shared" si="195"/>
        <v>3.9100000000000003E-2</v>
      </c>
      <c r="F364" s="2">
        <v>1.96</v>
      </c>
      <c r="G364" s="8">
        <f t="shared" si="196"/>
        <v>1.9599999999999999E-2</v>
      </c>
      <c r="I364" s="8">
        <f t="shared" si="197"/>
        <v>1.9500000000000003E-2</v>
      </c>
      <c r="K364" s="7">
        <v>46118</v>
      </c>
      <c r="L364" s="2">
        <v>3.11</v>
      </c>
      <c r="M364" s="5">
        <f t="shared" si="191"/>
        <v>3.1099999999999999E-2</v>
      </c>
      <c r="P364" s="7">
        <v>46118</v>
      </c>
      <c r="Q364" s="2">
        <v>2</v>
      </c>
      <c r="R364" s="5">
        <f t="shared" si="190"/>
        <v>0.02</v>
      </c>
      <c r="U364" s="7">
        <v>46118</v>
      </c>
      <c r="V364" s="8">
        <f t="shared" si="192"/>
        <v>1.1099999999999999E-2</v>
      </c>
      <c r="W364" s="7"/>
      <c r="Y364" s="7">
        <v>46118</v>
      </c>
      <c r="Z364" s="2">
        <v>3.56</v>
      </c>
      <c r="AA364" s="36">
        <f t="shared" si="188"/>
        <v>3.56E-2</v>
      </c>
      <c r="AD364" s="7">
        <v>46118</v>
      </c>
      <c r="AE364" s="2">
        <v>2.56</v>
      </c>
      <c r="AF364" s="5">
        <f t="shared" si="189"/>
        <v>2.5600000000000001E-2</v>
      </c>
      <c r="AI364" s="7">
        <v>46118</v>
      </c>
      <c r="AJ364" s="8">
        <f t="shared" si="193"/>
        <v>9.9999999999999985E-3</v>
      </c>
      <c r="AK364" s="7">
        <v>46118</v>
      </c>
    </row>
    <row r="365" spans="1:37" ht="18">
      <c r="A365" s="67" t="s">
        <v>558</v>
      </c>
      <c r="B365" s="68">
        <f t="shared" si="194"/>
        <v>45846</v>
      </c>
      <c r="C365" s="2">
        <v>3.38</v>
      </c>
      <c r="D365" s="8">
        <f t="shared" si="195"/>
        <v>3.3799999999999997E-2</v>
      </c>
      <c r="F365" s="2">
        <v>1.7</v>
      </c>
      <c r="G365" s="8">
        <f t="shared" si="196"/>
        <v>1.7000000000000001E-2</v>
      </c>
      <c r="I365" s="8">
        <f t="shared" si="197"/>
        <v>1.6799999999999995E-2</v>
      </c>
      <c r="K365" s="7">
        <v>46119</v>
      </c>
      <c r="L365" s="2">
        <v>3.32</v>
      </c>
      <c r="M365" s="5">
        <f t="shared" si="191"/>
        <v>3.32E-2</v>
      </c>
      <c r="P365" s="7">
        <v>46119</v>
      </c>
      <c r="Q365" s="2">
        <v>2.13</v>
      </c>
      <c r="R365" s="5">
        <f t="shared" si="190"/>
        <v>2.1299999999999999E-2</v>
      </c>
      <c r="U365" s="7">
        <v>46119</v>
      </c>
      <c r="V365" s="8">
        <f t="shared" si="192"/>
        <v>1.1900000000000001E-2</v>
      </c>
      <c r="W365" s="7"/>
      <c r="Y365" s="7">
        <v>46119</v>
      </c>
      <c r="Z365" s="2">
        <v>3.59</v>
      </c>
      <c r="AA365" s="36">
        <f t="shared" si="188"/>
        <v>3.5900000000000001E-2</v>
      </c>
      <c r="AD365" s="7">
        <v>46119</v>
      </c>
      <c r="AE365" s="2">
        <v>2.58</v>
      </c>
      <c r="AF365" s="5">
        <f t="shared" si="189"/>
        <v>2.58E-2</v>
      </c>
      <c r="AI365" s="7">
        <v>46119</v>
      </c>
      <c r="AJ365" s="8">
        <f t="shared" si="193"/>
        <v>1.0100000000000001E-2</v>
      </c>
      <c r="AK365" s="7">
        <v>46119</v>
      </c>
    </row>
    <row r="366" spans="1:37" ht="18">
      <c r="A366" s="67" t="s">
        <v>560</v>
      </c>
      <c r="B366" s="68">
        <f t="shared" si="194"/>
        <v>45845</v>
      </c>
      <c r="C366" s="2">
        <v>3.7</v>
      </c>
      <c r="D366" s="8">
        <f t="shared" si="195"/>
        <v>3.7000000000000005E-2</v>
      </c>
      <c r="F366" s="2">
        <v>1.87</v>
      </c>
      <c r="G366" s="8">
        <f t="shared" si="196"/>
        <v>1.8700000000000001E-2</v>
      </c>
      <c r="I366" s="8">
        <f t="shared" si="197"/>
        <v>1.8300000000000004E-2</v>
      </c>
      <c r="K366" s="7">
        <v>46120</v>
      </c>
      <c r="L366" s="2">
        <v>3.23</v>
      </c>
      <c r="M366" s="5">
        <f t="shared" si="191"/>
        <v>3.2300000000000002E-2</v>
      </c>
      <c r="P366" s="7">
        <v>46120</v>
      </c>
      <c r="Q366" s="2">
        <v>2.12</v>
      </c>
      <c r="R366" s="5">
        <f t="shared" si="190"/>
        <v>2.12E-2</v>
      </c>
      <c r="U366" s="7">
        <v>46120</v>
      </c>
      <c r="V366" s="8">
        <f t="shared" si="192"/>
        <v>1.1100000000000002E-2</v>
      </c>
      <c r="W366" s="7"/>
      <c r="Y366" s="7">
        <v>46120</v>
      </c>
      <c r="Z366" s="2">
        <v>3.71</v>
      </c>
      <c r="AA366" s="36">
        <f t="shared" si="188"/>
        <v>3.7100000000000001E-2</v>
      </c>
      <c r="AD366" s="7">
        <v>46120</v>
      </c>
      <c r="AE366" s="2">
        <v>2.63</v>
      </c>
      <c r="AF366" s="5">
        <f t="shared" si="189"/>
        <v>2.63E-2</v>
      </c>
      <c r="AI366" s="7">
        <v>46120</v>
      </c>
      <c r="AJ366" s="8">
        <f t="shared" si="193"/>
        <v>1.0800000000000001E-2</v>
      </c>
      <c r="AK366" s="7">
        <v>46120</v>
      </c>
    </row>
    <row r="367" spans="1:37" ht="18">
      <c r="A367" s="67" t="s">
        <v>562</v>
      </c>
      <c r="B367" s="68">
        <f t="shared" si="194"/>
        <v>45844</v>
      </c>
      <c r="C367" s="2">
        <v>2.8</v>
      </c>
      <c r="D367" s="8">
        <f t="shared" si="195"/>
        <v>2.7999999999999997E-2</v>
      </c>
      <c r="F367" s="2">
        <v>1.45</v>
      </c>
      <c r="G367" s="8">
        <f t="shared" si="196"/>
        <v>1.4499999999999999E-2</v>
      </c>
      <c r="I367" s="8">
        <f t="shared" si="197"/>
        <v>1.3499999999999998E-2</v>
      </c>
      <c r="K367" s="7">
        <v>46121</v>
      </c>
      <c r="L367" s="2">
        <v>2.98</v>
      </c>
      <c r="M367" s="5">
        <f t="shared" si="191"/>
        <v>2.98E-2</v>
      </c>
      <c r="P367" s="7">
        <v>46121</v>
      </c>
      <c r="Q367" s="2">
        <v>1.95</v>
      </c>
      <c r="R367" s="5">
        <f t="shared" si="190"/>
        <v>1.95E-2</v>
      </c>
      <c r="U367" s="7">
        <v>46121</v>
      </c>
      <c r="V367" s="8">
        <f t="shared" si="192"/>
        <v>1.03E-2</v>
      </c>
      <c r="W367" s="7"/>
      <c r="Y367" s="7">
        <v>46121</v>
      </c>
      <c r="Z367" s="2">
        <v>3.14</v>
      </c>
      <c r="AA367" s="36">
        <f t="shared" si="188"/>
        <v>3.1400000000000004E-2</v>
      </c>
      <c r="AD367" s="7">
        <v>46121</v>
      </c>
      <c r="AE367" s="2">
        <v>2.25</v>
      </c>
      <c r="AF367" s="5">
        <f t="shared" si="189"/>
        <v>2.2499999999999999E-2</v>
      </c>
      <c r="AI367" s="7">
        <v>46121</v>
      </c>
      <c r="AJ367" s="8">
        <f t="shared" si="193"/>
        <v>8.9000000000000051E-3</v>
      </c>
      <c r="AK367" s="7">
        <v>46121</v>
      </c>
    </row>
    <row r="368" spans="1:37" ht="18">
      <c r="A368" s="67" t="s">
        <v>564</v>
      </c>
      <c r="B368" s="68">
        <f t="shared" si="194"/>
        <v>45843</v>
      </c>
      <c r="C368" s="2">
        <v>4.08</v>
      </c>
      <c r="D368" s="8">
        <f t="shared" si="195"/>
        <v>4.0800000000000003E-2</v>
      </c>
      <c r="F368" s="2">
        <v>2.12</v>
      </c>
      <c r="G368" s="8">
        <f t="shared" si="196"/>
        <v>2.12E-2</v>
      </c>
      <c r="I368" s="8">
        <f t="shared" si="197"/>
        <v>1.9600000000000003E-2</v>
      </c>
      <c r="K368" s="7">
        <v>46122</v>
      </c>
      <c r="L368" s="2">
        <v>3.46</v>
      </c>
      <c r="M368" s="5">
        <f t="shared" si="191"/>
        <v>3.4599999999999999E-2</v>
      </c>
      <c r="P368" s="7">
        <v>46122</v>
      </c>
      <c r="Q368" s="2">
        <v>2.2799999999999998</v>
      </c>
      <c r="R368" s="5">
        <f t="shared" si="190"/>
        <v>2.2799999999999997E-2</v>
      </c>
      <c r="U368" s="7">
        <v>46122</v>
      </c>
      <c r="V368" s="8">
        <f t="shared" si="192"/>
        <v>1.1800000000000001E-2</v>
      </c>
      <c r="W368" s="7"/>
      <c r="Y368" s="7">
        <v>46122</v>
      </c>
      <c r="Z368" s="2">
        <v>3.68</v>
      </c>
      <c r="AA368" s="36">
        <f t="shared" si="188"/>
        <v>3.6799999999999999E-2</v>
      </c>
      <c r="AD368" s="7">
        <v>46122</v>
      </c>
      <c r="AE368" s="2">
        <v>2.64</v>
      </c>
      <c r="AF368" s="5">
        <f t="shared" si="189"/>
        <v>2.64E-2</v>
      </c>
      <c r="AI368" s="7">
        <v>46122</v>
      </c>
      <c r="AJ368" s="8">
        <f t="shared" si="193"/>
        <v>1.04E-2</v>
      </c>
      <c r="AK368" s="7">
        <v>46122</v>
      </c>
    </row>
    <row r="369" spans="1:37" ht="18">
      <c r="A369" s="67" t="s">
        <v>566</v>
      </c>
      <c r="B369" s="68">
        <f t="shared" si="194"/>
        <v>45842</v>
      </c>
      <c r="C369" s="2">
        <v>3.82</v>
      </c>
      <c r="D369" s="8">
        <f t="shared" si="195"/>
        <v>3.8199999999999998E-2</v>
      </c>
      <c r="F369" s="2">
        <v>1.99</v>
      </c>
      <c r="G369" s="8">
        <f t="shared" si="196"/>
        <v>1.9900000000000001E-2</v>
      </c>
      <c r="I369" s="8">
        <f t="shared" si="197"/>
        <v>1.8299999999999997E-2</v>
      </c>
      <c r="K369" s="7">
        <v>46123</v>
      </c>
      <c r="L369" s="6">
        <v>3.46</v>
      </c>
      <c r="M369" s="5">
        <f t="shared" si="191"/>
        <v>3.4599999999999999E-2</v>
      </c>
      <c r="P369" s="7">
        <v>46123</v>
      </c>
      <c r="Q369" s="2">
        <v>2.2799999999999998</v>
      </c>
      <c r="R369" s="5">
        <f t="shared" si="190"/>
        <v>2.2799999999999997E-2</v>
      </c>
      <c r="U369" s="7">
        <v>46123</v>
      </c>
      <c r="V369" s="8">
        <f t="shared" si="192"/>
        <v>1.1800000000000001E-2</v>
      </c>
      <c r="W369" s="7"/>
      <c r="Y369" s="7">
        <v>46123</v>
      </c>
      <c r="Z369" s="2">
        <v>3.68</v>
      </c>
      <c r="AA369" s="36">
        <f t="shared" si="188"/>
        <v>3.6799999999999999E-2</v>
      </c>
      <c r="AD369" s="7">
        <v>46123</v>
      </c>
      <c r="AE369" s="2">
        <v>2.64</v>
      </c>
      <c r="AF369" s="5">
        <f t="shared" si="189"/>
        <v>2.64E-2</v>
      </c>
      <c r="AI369" s="7">
        <v>46123</v>
      </c>
      <c r="AJ369" s="8">
        <f t="shared" si="193"/>
        <v>1.04E-2</v>
      </c>
      <c r="AK369" s="7">
        <v>46123</v>
      </c>
    </row>
    <row r="370" spans="1:37" ht="18">
      <c r="A370" s="67"/>
      <c r="B370" s="68"/>
      <c r="C370" s="2"/>
      <c r="D370" s="8"/>
      <c r="F370" s="2"/>
      <c r="G370" s="8"/>
    </row>
  </sheetData>
  <sortState xmlns:xlrd2="http://schemas.microsoft.com/office/spreadsheetml/2017/richdata2" ref="B5:G288">
    <sortCondition ref="B5:B288"/>
  </sortState>
  <mergeCells count="39">
    <mergeCell ref="CE3:CG3"/>
    <mergeCell ref="BL3:BO3"/>
    <mergeCell ref="N3:P3"/>
    <mergeCell ref="S3:U3"/>
    <mergeCell ref="X3:Y3"/>
    <mergeCell ref="AB3:AD3"/>
    <mergeCell ref="AG3:AI3"/>
    <mergeCell ref="B84:D84"/>
    <mergeCell ref="F84:G84"/>
    <mergeCell ref="D3:G3"/>
    <mergeCell ref="EM84:EN84"/>
    <mergeCell ref="CX3:CY3"/>
    <mergeCell ref="CZ3:DA3"/>
    <mergeCell ref="DB3:DC3"/>
    <mergeCell ref="EI84:EJ84"/>
    <mergeCell ref="EK84:EL84"/>
    <mergeCell ref="EJ20:EL20"/>
    <mergeCell ref="EM20:EO20"/>
    <mergeCell ref="EG20:EI20"/>
    <mergeCell ref="EG50:EI50"/>
    <mergeCell ref="EJ50:EL50"/>
    <mergeCell ref="EM50:EO50"/>
    <mergeCell ref="AL3:AM3"/>
    <mergeCell ref="DT3:DW3"/>
    <mergeCell ref="DX3:EB3"/>
    <mergeCell ref="EC3:EG3"/>
    <mergeCell ref="A3:C3"/>
    <mergeCell ref="AP3:AR3"/>
    <mergeCell ref="AT3:AV3"/>
    <mergeCell ref="AX3:AY3"/>
    <mergeCell ref="BA3:BD3"/>
    <mergeCell ref="BF3:BG3"/>
    <mergeCell ref="CL3:CN3"/>
    <mergeCell ref="BT3:BW3"/>
    <mergeCell ref="BP3:BS3"/>
    <mergeCell ref="BX3:BZ3"/>
    <mergeCell ref="CP3:CS3"/>
    <mergeCell ref="CT3:CW3"/>
    <mergeCell ref="CA3:CC3"/>
  </mergeCells>
  <phoneticPr fontId="10" type="noConversion"/>
  <conditionalFormatting sqref="EG23:EO23">
    <cfRule type="cellIs" dxfId="43" priority="21" operator="lessThan">
      <formula>0</formula>
    </cfRule>
    <cfRule type="cellIs" dxfId="42" priority="22" operator="greaterThan">
      <formula>0</formula>
    </cfRule>
  </conditionalFormatting>
  <conditionalFormatting sqref="EG25:EO25">
    <cfRule type="cellIs" dxfId="41" priority="19" operator="lessThan">
      <formula>0</formula>
    </cfRule>
    <cfRule type="cellIs" dxfId="40" priority="20" operator="greaterThan">
      <formula>0</formula>
    </cfRule>
  </conditionalFormatting>
  <conditionalFormatting sqref="EG27:EO27">
    <cfRule type="cellIs" dxfId="39" priority="17" operator="lessThan">
      <formula>0</formula>
    </cfRule>
    <cfRule type="cellIs" dxfId="38" priority="18" operator="greaterThan">
      <formula>0</formula>
    </cfRule>
  </conditionalFormatting>
  <conditionalFormatting sqref="EG29:EO29">
    <cfRule type="cellIs" dxfId="37" priority="15" operator="lessThan">
      <formula>0</formula>
    </cfRule>
    <cfRule type="cellIs" dxfId="36" priority="16" operator="greaterThan">
      <formula>0</formula>
    </cfRule>
  </conditionalFormatting>
  <conditionalFormatting sqref="EG31:EO31">
    <cfRule type="cellIs" dxfId="35" priority="13" operator="lessThan">
      <formula>0</formula>
    </cfRule>
    <cfRule type="cellIs" dxfId="34" priority="14" operator="greaterThan">
      <formula>0</formula>
    </cfRule>
  </conditionalFormatting>
  <conditionalFormatting sqref="EG33:EO33">
    <cfRule type="cellIs" dxfId="33" priority="11" operator="lessThan">
      <formula>0</formula>
    </cfRule>
    <cfRule type="cellIs" dxfId="32" priority="12" operator="greaterThan">
      <formula>0</formula>
    </cfRule>
  </conditionalFormatting>
  <conditionalFormatting sqref="EG35:EO35">
    <cfRule type="cellIs" dxfId="31" priority="9" operator="lessThan">
      <formula>0</formula>
    </cfRule>
    <cfRule type="cellIs" dxfId="30" priority="10" operator="greaterThan">
      <formula>0</formula>
    </cfRule>
  </conditionalFormatting>
  <conditionalFormatting sqref="EG37:EO37">
    <cfRule type="cellIs" dxfId="29" priority="7" operator="lessThan">
      <formula>0</formula>
    </cfRule>
    <cfRule type="cellIs" dxfId="28" priority="8" operator="greaterThan">
      <formula>0</formula>
    </cfRule>
  </conditionalFormatting>
  <conditionalFormatting sqref="EG39:EO39">
    <cfRule type="cellIs" dxfId="27" priority="5" operator="lessThan">
      <formula>0</formula>
    </cfRule>
    <cfRule type="cellIs" dxfId="26" priority="6" operator="greaterThan">
      <formula>0</formula>
    </cfRule>
  </conditionalFormatting>
  <conditionalFormatting sqref="EG41:EO41">
    <cfRule type="cellIs" dxfId="25" priority="3" operator="lessThan">
      <formula>0</formula>
    </cfRule>
    <cfRule type="cellIs" dxfId="24" priority="4" operator="greaterThan">
      <formula>0</formula>
    </cfRule>
  </conditionalFormatting>
  <conditionalFormatting sqref="EG43:EO43">
    <cfRule type="cellIs" dxfId="23" priority="1" operator="lessThan">
      <formula>0</formula>
    </cfRule>
    <cfRule type="cellIs" dxfId="22" priority="2" operator="greaterThan">
      <formula>0</formula>
    </cfRule>
  </conditionalFormatting>
  <conditionalFormatting sqref="EG53:EO53">
    <cfRule type="cellIs" dxfId="21" priority="44" operator="greaterThan">
      <formula>0</formula>
    </cfRule>
    <cfRule type="cellIs" dxfId="20" priority="43" operator="lessThan">
      <formula>0</formula>
    </cfRule>
  </conditionalFormatting>
  <conditionalFormatting sqref="EG55:EO55">
    <cfRule type="cellIs" dxfId="19" priority="41" operator="lessThan">
      <formula>0</formula>
    </cfRule>
    <cfRule type="cellIs" dxfId="18" priority="42" operator="greaterThan">
      <formula>0</formula>
    </cfRule>
  </conditionalFormatting>
  <conditionalFormatting sqref="EG57:EO57">
    <cfRule type="cellIs" dxfId="17" priority="39" operator="lessThan">
      <formula>0</formula>
    </cfRule>
    <cfRule type="cellIs" dxfId="16" priority="40" operator="greaterThan">
      <formula>0</formula>
    </cfRule>
  </conditionalFormatting>
  <conditionalFormatting sqref="EG59:EO59">
    <cfRule type="cellIs" dxfId="15" priority="37" operator="lessThan">
      <formula>0</formula>
    </cfRule>
    <cfRule type="cellIs" dxfId="14" priority="38" operator="greaterThan">
      <formula>0</formula>
    </cfRule>
  </conditionalFormatting>
  <conditionalFormatting sqref="EG61:EO61">
    <cfRule type="cellIs" dxfId="13" priority="35" operator="lessThan">
      <formula>0</formula>
    </cfRule>
    <cfRule type="cellIs" dxfId="12" priority="36" operator="greaterThan">
      <formula>0</formula>
    </cfRule>
  </conditionalFormatting>
  <conditionalFormatting sqref="EG63:EO63">
    <cfRule type="cellIs" dxfId="11" priority="33" operator="lessThan">
      <formula>0</formula>
    </cfRule>
    <cfRule type="cellIs" dxfId="10" priority="34" operator="greaterThan">
      <formula>0</formula>
    </cfRule>
  </conditionalFormatting>
  <conditionalFormatting sqref="EG65:EO65">
    <cfRule type="cellIs" dxfId="9" priority="31" operator="lessThan">
      <formula>0</formula>
    </cfRule>
    <cfRule type="cellIs" dxfId="8" priority="32" operator="greaterThan">
      <formula>0</formula>
    </cfRule>
  </conditionalFormatting>
  <conditionalFormatting sqref="EG67:EO67">
    <cfRule type="cellIs" dxfId="7" priority="29" operator="lessThan">
      <formula>0</formula>
    </cfRule>
    <cfRule type="cellIs" dxfId="6" priority="30" operator="greaterThan">
      <formula>0</formula>
    </cfRule>
  </conditionalFormatting>
  <conditionalFormatting sqref="EG69:EO69">
    <cfRule type="cellIs" dxfId="5" priority="27" operator="lessThan">
      <formula>0</formula>
    </cfRule>
    <cfRule type="cellIs" dxfId="4" priority="28" operator="greaterThan">
      <formula>0</formula>
    </cfRule>
  </conditionalFormatting>
  <conditionalFormatting sqref="EG71:EO71">
    <cfRule type="cellIs" dxfId="3" priority="25" operator="lessThan">
      <formula>0</formula>
    </cfRule>
    <cfRule type="cellIs" dxfId="2" priority="26" operator="greaterThan">
      <formula>0</formula>
    </cfRule>
  </conditionalFormatting>
  <conditionalFormatting sqref="EG73:EO73">
    <cfRule type="cellIs" dxfId="1" priority="24" operator="greaterThan">
      <formula>0</formula>
    </cfRule>
    <cfRule type="cellIs" dxfId="0" priority="23" operator="lessThan">
      <formula>0</formula>
    </cfRule>
  </conditionalFormatting>
  <pageMargins left="0.7" right="0.7" top="0.75" bottom="0.75" header="0.3" footer="0.3"/>
  <ignoredErrors>
    <ignoredError sqref="DX5 DX9 DX6:DX7" formula="1"/>
  </ignoredError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30FC4-F3B1-6D48-9960-3780F455A036}">
  <dimension ref="C6:AC96"/>
  <sheetViews>
    <sheetView topLeftCell="Q1" zoomScale="87" workbookViewId="0">
      <selection activeCell="AC7" sqref="AC7"/>
    </sheetView>
  </sheetViews>
  <sheetFormatPr baseColWidth="10" defaultRowHeight="16"/>
  <cols>
    <col min="3" max="5" width="11" customWidth="1"/>
    <col min="6" max="6" width="43.83203125" bestFit="1" customWidth="1"/>
    <col min="7" max="8" width="18.83203125" bestFit="1" customWidth="1"/>
    <col min="9" max="10" width="17.83203125" bestFit="1" customWidth="1"/>
    <col min="11" max="12" width="30.1640625" bestFit="1" customWidth="1"/>
    <col min="13" max="13" width="10.6640625" bestFit="1" customWidth="1"/>
    <col min="14" max="14" width="25.33203125" bestFit="1" customWidth="1"/>
    <col min="19" max="19" width="11.1640625" bestFit="1" customWidth="1"/>
  </cols>
  <sheetData>
    <row r="6" spans="3:29">
      <c r="C6" s="1" t="s">
        <v>3</v>
      </c>
      <c r="D6" s="1" t="s">
        <v>2315</v>
      </c>
      <c r="E6" s="1" t="s">
        <v>2316</v>
      </c>
      <c r="F6" s="1" t="s">
        <v>2317</v>
      </c>
      <c r="G6" s="1" t="s">
        <v>2318</v>
      </c>
      <c r="H6" s="1" t="s">
        <v>2319</v>
      </c>
      <c r="I6" s="1" t="s">
        <v>2320</v>
      </c>
      <c r="J6" s="1" t="s">
        <v>2321</v>
      </c>
      <c r="K6" s="1" t="s">
        <v>2322</v>
      </c>
      <c r="L6" s="1" t="s">
        <v>2323</v>
      </c>
      <c r="M6" s="1" t="s">
        <v>2324</v>
      </c>
      <c r="N6" s="1" t="s">
        <v>2325</v>
      </c>
      <c r="R6" s="1" t="s">
        <v>3</v>
      </c>
      <c r="S6" s="1" t="s">
        <v>2315</v>
      </c>
      <c r="T6" s="1" t="s">
        <v>2316</v>
      </c>
      <c r="U6" s="1" t="s">
        <v>2317</v>
      </c>
      <c r="V6" s="1" t="s">
        <v>2318</v>
      </c>
      <c r="W6" s="1" t="s">
        <v>2319</v>
      </c>
      <c r="X6" s="1" t="s">
        <v>2320</v>
      </c>
      <c r="Y6" s="1" t="s">
        <v>2321</v>
      </c>
      <c r="Z6" s="1" t="s">
        <v>2322</v>
      </c>
      <c r="AA6" s="1" t="s">
        <v>2323</v>
      </c>
      <c r="AB6" s="1" t="s">
        <v>2324</v>
      </c>
      <c r="AC6" s="1" t="s">
        <v>2325</v>
      </c>
    </row>
    <row r="7" spans="3:29">
      <c r="C7" s="1" t="s">
        <v>2326</v>
      </c>
      <c r="D7" s="2">
        <v>1775952000</v>
      </c>
      <c r="E7" s="2" t="s">
        <v>2327</v>
      </c>
      <c r="F7" s="2" t="s">
        <v>2328</v>
      </c>
      <c r="G7" s="2" t="s">
        <v>2329</v>
      </c>
      <c r="H7" s="2" t="s">
        <v>2330</v>
      </c>
      <c r="I7" s="2" t="s">
        <v>2331</v>
      </c>
      <c r="J7" s="2" t="s">
        <v>2332</v>
      </c>
      <c r="K7" s="2" t="s">
        <v>2333</v>
      </c>
      <c r="L7" s="2" t="s">
        <v>2334</v>
      </c>
      <c r="M7" s="2" t="s">
        <v>2335</v>
      </c>
      <c r="N7" s="4" t="s">
        <v>2336</v>
      </c>
      <c r="R7" s="1" t="s">
        <v>2326</v>
      </c>
      <c r="S7" s="2">
        <v>1775952000</v>
      </c>
      <c r="T7" s="2" t="s">
        <v>2327</v>
      </c>
      <c r="U7" s="2" t="s">
        <v>2328</v>
      </c>
      <c r="V7" s="2" t="s">
        <v>2329</v>
      </c>
      <c r="W7" s="2" t="s">
        <v>2330</v>
      </c>
      <c r="X7" s="2" t="s">
        <v>2331</v>
      </c>
      <c r="Y7" s="2" t="s">
        <v>2332</v>
      </c>
      <c r="Z7" s="2" t="s">
        <v>2333</v>
      </c>
      <c r="AA7" s="2" t="s">
        <v>2334</v>
      </c>
      <c r="AB7" s="2" t="s">
        <v>2335</v>
      </c>
      <c r="AC7" s="4" t="s">
        <v>2336</v>
      </c>
    </row>
    <row r="8" spans="3:29">
      <c r="C8" s="1" t="s">
        <v>2337</v>
      </c>
      <c r="D8" s="2">
        <v>1775865600</v>
      </c>
      <c r="E8" s="2" t="s">
        <v>2327</v>
      </c>
      <c r="F8" s="2" t="s">
        <v>2328</v>
      </c>
      <c r="G8" s="2" t="s">
        <v>2338</v>
      </c>
      <c r="H8" s="2" t="s">
        <v>2339</v>
      </c>
      <c r="I8" s="2" t="s">
        <v>2340</v>
      </c>
      <c r="J8" s="2" t="s">
        <v>2341</v>
      </c>
      <c r="K8" s="2" t="s">
        <v>2342</v>
      </c>
      <c r="L8" s="2" t="s">
        <v>2343</v>
      </c>
      <c r="M8" s="2" t="s">
        <v>2344</v>
      </c>
      <c r="N8" s="4" t="s">
        <v>2336</v>
      </c>
      <c r="R8" s="1" t="s">
        <v>2337</v>
      </c>
      <c r="S8" s="2">
        <v>1775865600</v>
      </c>
      <c r="T8" s="2" t="s">
        <v>2327</v>
      </c>
      <c r="U8" s="2" t="s">
        <v>2328</v>
      </c>
      <c r="V8" s="2" t="s">
        <v>2338</v>
      </c>
      <c r="W8" s="2" t="s">
        <v>2339</v>
      </c>
      <c r="X8" s="2" t="s">
        <v>2340</v>
      </c>
      <c r="Y8" s="2" t="s">
        <v>2341</v>
      </c>
      <c r="Z8" s="2" t="s">
        <v>2342</v>
      </c>
      <c r="AA8" s="2" t="s">
        <v>2343</v>
      </c>
      <c r="AB8" s="2" t="s">
        <v>2344</v>
      </c>
      <c r="AC8" s="4" t="s">
        <v>2336</v>
      </c>
    </row>
    <row r="9" spans="3:29">
      <c r="C9" s="1" t="s">
        <v>2345</v>
      </c>
      <c r="D9" s="2">
        <v>1775779200</v>
      </c>
      <c r="E9" s="2" t="s">
        <v>2327</v>
      </c>
      <c r="F9" s="2" t="s">
        <v>2328</v>
      </c>
      <c r="G9" s="2" t="s">
        <v>2346</v>
      </c>
      <c r="H9" s="2" t="s">
        <v>2347</v>
      </c>
      <c r="I9" s="2" t="s">
        <v>2348</v>
      </c>
      <c r="J9" s="2" t="s">
        <v>2349</v>
      </c>
      <c r="K9" s="2" t="s">
        <v>2350</v>
      </c>
      <c r="L9" s="2" t="s">
        <v>2351</v>
      </c>
      <c r="M9" s="2" t="s">
        <v>2352</v>
      </c>
      <c r="N9" s="4" t="s">
        <v>2336</v>
      </c>
      <c r="R9" s="1" t="s">
        <v>2345</v>
      </c>
      <c r="S9" s="2">
        <v>1775779200</v>
      </c>
      <c r="T9" s="2" t="s">
        <v>2327</v>
      </c>
      <c r="U9" s="2" t="s">
        <v>2328</v>
      </c>
      <c r="V9" s="2" t="s">
        <v>2346</v>
      </c>
      <c r="W9" s="2" t="s">
        <v>2347</v>
      </c>
      <c r="X9" s="2" t="s">
        <v>2348</v>
      </c>
      <c r="Y9" s="2" t="s">
        <v>2349</v>
      </c>
      <c r="Z9" s="2" t="s">
        <v>2350</v>
      </c>
      <c r="AA9" s="2" t="s">
        <v>2351</v>
      </c>
      <c r="AB9" s="2" t="s">
        <v>2352</v>
      </c>
      <c r="AC9" s="4" t="s">
        <v>2336</v>
      </c>
    </row>
    <row r="10" spans="3:29">
      <c r="C10" s="1" t="s">
        <v>2353</v>
      </c>
      <c r="D10" s="2">
        <v>1775692800</v>
      </c>
      <c r="E10" s="2" t="s">
        <v>2327</v>
      </c>
      <c r="F10" s="2" t="s">
        <v>2328</v>
      </c>
      <c r="G10" s="2" t="s">
        <v>2354</v>
      </c>
      <c r="H10" s="2" t="s">
        <v>2355</v>
      </c>
      <c r="I10" s="2" t="s">
        <v>2356</v>
      </c>
      <c r="J10" s="2" t="s">
        <v>2357</v>
      </c>
      <c r="K10" s="2" t="s">
        <v>2358</v>
      </c>
      <c r="L10" s="2" t="s">
        <v>2359</v>
      </c>
      <c r="M10" s="2" t="s">
        <v>2360</v>
      </c>
      <c r="N10" s="4" t="s">
        <v>2336</v>
      </c>
      <c r="R10" s="1" t="s">
        <v>2353</v>
      </c>
      <c r="S10" s="2">
        <v>1775692800</v>
      </c>
      <c r="T10" s="2" t="s">
        <v>2327</v>
      </c>
      <c r="U10" s="2" t="s">
        <v>2328</v>
      </c>
      <c r="V10" s="2" t="s">
        <v>2354</v>
      </c>
      <c r="W10" s="2" t="s">
        <v>2355</v>
      </c>
      <c r="X10" s="2" t="s">
        <v>2356</v>
      </c>
      <c r="Y10" s="2" t="s">
        <v>2357</v>
      </c>
      <c r="Z10" s="2" t="s">
        <v>2358</v>
      </c>
      <c r="AA10" s="2" t="s">
        <v>2359</v>
      </c>
      <c r="AB10" s="2" t="s">
        <v>2360</v>
      </c>
      <c r="AC10" s="4" t="s">
        <v>2336</v>
      </c>
    </row>
    <row r="11" spans="3:29">
      <c r="C11" s="1" t="s">
        <v>2361</v>
      </c>
      <c r="D11" s="2">
        <v>1775606400</v>
      </c>
      <c r="E11" s="2" t="s">
        <v>2327</v>
      </c>
      <c r="F11" s="2" t="s">
        <v>2328</v>
      </c>
      <c r="G11" s="2" t="s">
        <v>2362</v>
      </c>
      <c r="H11" s="2" t="s">
        <v>2363</v>
      </c>
      <c r="I11" s="2" t="s">
        <v>2364</v>
      </c>
      <c r="J11" s="2" t="s">
        <v>2365</v>
      </c>
      <c r="K11" s="2" t="s">
        <v>2366</v>
      </c>
      <c r="L11" s="2" t="s">
        <v>2367</v>
      </c>
      <c r="M11" s="2" t="s">
        <v>2368</v>
      </c>
      <c r="N11" s="4" t="s">
        <v>2336</v>
      </c>
      <c r="R11" s="1" t="s">
        <v>2361</v>
      </c>
      <c r="S11" s="2">
        <v>1775606400</v>
      </c>
      <c r="T11" s="2" t="s">
        <v>2327</v>
      </c>
      <c r="U11" s="2" t="s">
        <v>2328</v>
      </c>
      <c r="V11" s="2" t="s">
        <v>2362</v>
      </c>
      <c r="W11" s="2" t="s">
        <v>2363</v>
      </c>
      <c r="X11" s="2" t="s">
        <v>2364</v>
      </c>
      <c r="Y11" s="2" t="s">
        <v>2365</v>
      </c>
      <c r="Z11" s="2" t="s">
        <v>2366</v>
      </c>
      <c r="AA11" s="2" t="s">
        <v>2367</v>
      </c>
      <c r="AB11" s="2" t="s">
        <v>2368</v>
      </c>
      <c r="AC11" s="4" t="s">
        <v>2336</v>
      </c>
    </row>
    <row r="12" spans="3:29">
      <c r="C12" s="1" t="s">
        <v>2369</v>
      </c>
      <c r="D12" s="2">
        <v>1775520000</v>
      </c>
      <c r="E12" s="2" t="s">
        <v>2327</v>
      </c>
      <c r="F12" s="2" t="s">
        <v>2328</v>
      </c>
      <c r="G12" s="2" t="s">
        <v>2370</v>
      </c>
      <c r="H12" s="2" t="s">
        <v>2371</v>
      </c>
      <c r="I12" s="2" t="s">
        <v>2372</v>
      </c>
      <c r="J12" s="2" t="s">
        <v>2373</v>
      </c>
      <c r="K12" s="2" t="s">
        <v>2374</v>
      </c>
      <c r="L12" s="2" t="s">
        <v>2375</v>
      </c>
      <c r="M12" s="2" t="s">
        <v>2376</v>
      </c>
      <c r="N12" s="4" t="s">
        <v>2336</v>
      </c>
      <c r="R12" s="1" t="s">
        <v>2369</v>
      </c>
      <c r="S12" s="2">
        <v>1775520000</v>
      </c>
      <c r="T12" s="2" t="s">
        <v>2327</v>
      </c>
      <c r="U12" s="2" t="s">
        <v>2328</v>
      </c>
      <c r="V12" s="2" t="s">
        <v>2370</v>
      </c>
      <c r="W12" s="2" t="s">
        <v>2371</v>
      </c>
      <c r="X12" s="2" t="s">
        <v>2372</v>
      </c>
      <c r="Y12" s="2" t="s">
        <v>2373</v>
      </c>
      <c r="Z12" s="2" t="s">
        <v>2374</v>
      </c>
      <c r="AA12" s="2" t="s">
        <v>2375</v>
      </c>
      <c r="AB12" s="2" t="s">
        <v>2376</v>
      </c>
      <c r="AC12" s="4" t="s">
        <v>2336</v>
      </c>
    </row>
    <row r="13" spans="3:29">
      <c r="C13" s="1" t="s">
        <v>2377</v>
      </c>
      <c r="D13" s="2">
        <v>1775433600</v>
      </c>
      <c r="E13" s="2" t="s">
        <v>2327</v>
      </c>
      <c r="F13" s="2" t="s">
        <v>2328</v>
      </c>
      <c r="G13" s="2" t="s">
        <v>2378</v>
      </c>
      <c r="H13" s="2" t="s">
        <v>2379</v>
      </c>
      <c r="I13" s="2" t="s">
        <v>2380</v>
      </c>
      <c r="J13" s="2" t="s">
        <v>2381</v>
      </c>
      <c r="K13" s="2" t="s">
        <v>2382</v>
      </c>
      <c r="L13" s="2" t="s">
        <v>2383</v>
      </c>
      <c r="M13" s="2" t="s">
        <v>2384</v>
      </c>
      <c r="N13" s="4" t="s">
        <v>2336</v>
      </c>
      <c r="R13" s="1" t="s">
        <v>2377</v>
      </c>
      <c r="S13" s="2">
        <v>1775433600</v>
      </c>
      <c r="T13" s="2" t="s">
        <v>2327</v>
      </c>
      <c r="U13" s="2" t="s">
        <v>2328</v>
      </c>
      <c r="V13" s="2" t="s">
        <v>2378</v>
      </c>
      <c r="W13" s="2" t="s">
        <v>2379</v>
      </c>
      <c r="X13" s="2" t="s">
        <v>2380</v>
      </c>
      <c r="Y13" s="2" t="s">
        <v>2381</v>
      </c>
      <c r="Z13" s="2" t="s">
        <v>2382</v>
      </c>
      <c r="AA13" s="2" t="s">
        <v>2383</v>
      </c>
      <c r="AB13" s="2" t="s">
        <v>2384</v>
      </c>
      <c r="AC13" s="4" t="s">
        <v>2336</v>
      </c>
    </row>
    <row r="14" spans="3:29">
      <c r="C14" s="1" t="s">
        <v>2385</v>
      </c>
      <c r="D14" s="2">
        <v>1775347200</v>
      </c>
      <c r="E14" s="2" t="s">
        <v>2327</v>
      </c>
      <c r="F14" s="2" t="s">
        <v>2328</v>
      </c>
      <c r="G14" s="2" t="s">
        <v>2386</v>
      </c>
      <c r="H14" s="2" t="s">
        <v>2387</v>
      </c>
      <c r="I14" s="2" t="s">
        <v>2388</v>
      </c>
      <c r="J14" s="2" t="s">
        <v>2389</v>
      </c>
      <c r="K14" s="2" t="s">
        <v>2390</v>
      </c>
      <c r="L14" s="2" t="s">
        <v>2391</v>
      </c>
      <c r="M14" s="2" t="s">
        <v>2392</v>
      </c>
      <c r="N14" s="4" t="s">
        <v>2336</v>
      </c>
      <c r="R14" s="1" t="s">
        <v>2385</v>
      </c>
      <c r="S14" s="2">
        <v>1775347200</v>
      </c>
      <c r="T14" s="2" t="s">
        <v>2327</v>
      </c>
      <c r="U14" s="2" t="s">
        <v>2328</v>
      </c>
      <c r="V14" s="2" t="s">
        <v>2386</v>
      </c>
      <c r="W14" s="2" t="s">
        <v>2387</v>
      </c>
      <c r="X14" s="2" t="s">
        <v>2388</v>
      </c>
      <c r="Y14" s="2" t="s">
        <v>2389</v>
      </c>
      <c r="Z14" s="2" t="s">
        <v>2390</v>
      </c>
      <c r="AA14" s="2" t="s">
        <v>2391</v>
      </c>
      <c r="AB14" s="2" t="s">
        <v>2392</v>
      </c>
      <c r="AC14" s="4" t="s">
        <v>2336</v>
      </c>
    </row>
    <row r="15" spans="3:29">
      <c r="C15" s="1" t="s">
        <v>2393</v>
      </c>
      <c r="D15" s="2">
        <v>1775260800</v>
      </c>
      <c r="E15" s="2" t="s">
        <v>2327</v>
      </c>
      <c r="F15" s="2" t="s">
        <v>2328</v>
      </c>
      <c r="G15" s="2" t="s">
        <v>2394</v>
      </c>
      <c r="H15" s="2" t="s">
        <v>2395</v>
      </c>
      <c r="I15" s="2" t="s">
        <v>2396</v>
      </c>
      <c r="J15" s="2" t="s">
        <v>2397</v>
      </c>
      <c r="K15" s="2" t="s">
        <v>2398</v>
      </c>
      <c r="L15" s="2" t="s">
        <v>2399</v>
      </c>
      <c r="M15" s="2" t="s">
        <v>2400</v>
      </c>
      <c r="N15" s="4" t="s">
        <v>2336</v>
      </c>
      <c r="R15" s="1" t="s">
        <v>2393</v>
      </c>
      <c r="S15" s="2">
        <v>1775260800</v>
      </c>
      <c r="T15" s="2" t="s">
        <v>2327</v>
      </c>
      <c r="U15" s="2" t="s">
        <v>2328</v>
      </c>
      <c r="V15" s="2" t="s">
        <v>2394</v>
      </c>
      <c r="W15" s="2" t="s">
        <v>2395</v>
      </c>
      <c r="X15" s="2" t="s">
        <v>2396</v>
      </c>
      <c r="Y15" s="2" t="s">
        <v>2397</v>
      </c>
      <c r="Z15" s="2" t="s">
        <v>2398</v>
      </c>
      <c r="AA15" s="2" t="s">
        <v>2399</v>
      </c>
      <c r="AB15" s="2" t="s">
        <v>2400</v>
      </c>
      <c r="AC15" s="4" t="s">
        <v>2336</v>
      </c>
    </row>
    <row r="16" spans="3:29">
      <c r="C16" s="1" t="s">
        <v>2401</v>
      </c>
      <c r="D16" s="2">
        <v>1775174400</v>
      </c>
      <c r="E16" s="2" t="s">
        <v>2327</v>
      </c>
      <c r="F16" s="2" t="s">
        <v>2328</v>
      </c>
      <c r="G16" s="2" t="s">
        <v>2402</v>
      </c>
      <c r="H16" s="2" t="s">
        <v>2403</v>
      </c>
      <c r="I16" s="2" t="s">
        <v>2404</v>
      </c>
      <c r="J16" s="2" t="s">
        <v>2405</v>
      </c>
      <c r="K16" s="2" t="s">
        <v>2406</v>
      </c>
      <c r="L16" s="2" t="s">
        <v>2407</v>
      </c>
      <c r="M16" s="2" t="s">
        <v>2408</v>
      </c>
      <c r="N16" s="4" t="s">
        <v>2336</v>
      </c>
      <c r="R16" s="1" t="s">
        <v>2401</v>
      </c>
      <c r="S16" s="2">
        <v>1775174400</v>
      </c>
      <c r="T16" s="2" t="s">
        <v>2327</v>
      </c>
      <c r="U16" s="2" t="s">
        <v>2328</v>
      </c>
      <c r="V16" s="2" t="s">
        <v>2402</v>
      </c>
      <c r="W16" s="2" t="s">
        <v>2403</v>
      </c>
      <c r="X16" s="2" t="s">
        <v>2404</v>
      </c>
      <c r="Y16" s="2" t="s">
        <v>2405</v>
      </c>
      <c r="Z16" s="2" t="s">
        <v>2406</v>
      </c>
      <c r="AA16" s="2" t="s">
        <v>2407</v>
      </c>
      <c r="AB16" s="2" t="s">
        <v>2408</v>
      </c>
      <c r="AC16" s="4" t="s">
        <v>2336</v>
      </c>
    </row>
    <row r="17" spans="3:29">
      <c r="C17" s="1" t="s">
        <v>2409</v>
      </c>
      <c r="D17" s="2">
        <v>1775088000</v>
      </c>
      <c r="E17" s="2" t="s">
        <v>2327</v>
      </c>
      <c r="F17" s="2" t="s">
        <v>2328</v>
      </c>
      <c r="G17" s="2" t="s">
        <v>2410</v>
      </c>
      <c r="H17" s="2" t="s">
        <v>2411</v>
      </c>
      <c r="I17" s="2" t="s">
        <v>2412</v>
      </c>
      <c r="J17" s="2" t="s">
        <v>2413</v>
      </c>
      <c r="K17" s="2" t="s">
        <v>2414</v>
      </c>
      <c r="L17" s="2" t="s">
        <v>2415</v>
      </c>
      <c r="M17" s="2" t="s">
        <v>2416</v>
      </c>
      <c r="N17" s="4" t="s">
        <v>2336</v>
      </c>
      <c r="R17" s="1" t="s">
        <v>2409</v>
      </c>
      <c r="S17" s="2">
        <v>1775088000</v>
      </c>
      <c r="T17" s="2" t="s">
        <v>2327</v>
      </c>
      <c r="U17" s="2" t="s">
        <v>2328</v>
      </c>
      <c r="V17" s="2" t="s">
        <v>2410</v>
      </c>
      <c r="W17" s="2" t="s">
        <v>2411</v>
      </c>
      <c r="X17" s="2" t="s">
        <v>2412</v>
      </c>
      <c r="Y17" s="2" t="s">
        <v>2413</v>
      </c>
      <c r="Z17" s="2" t="s">
        <v>2414</v>
      </c>
      <c r="AA17" s="2" t="s">
        <v>2415</v>
      </c>
      <c r="AB17" s="2" t="s">
        <v>2416</v>
      </c>
      <c r="AC17" s="4" t="s">
        <v>2336</v>
      </c>
    </row>
    <row r="18" spans="3:29">
      <c r="C18" s="1" t="s">
        <v>2417</v>
      </c>
      <c r="D18" s="2">
        <v>1775001600</v>
      </c>
      <c r="E18" s="2" t="s">
        <v>2327</v>
      </c>
      <c r="F18" s="2" t="s">
        <v>2328</v>
      </c>
      <c r="G18" s="2" t="s">
        <v>2418</v>
      </c>
      <c r="H18" s="2" t="s">
        <v>2419</v>
      </c>
      <c r="I18" s="2" t="s">
        <v>2420</v>
      </c>
      <c r="J18" s="2" t="s">
        <v>2421</v>
      </c>
      <c r="K18" s="2" t="s">
        <v>2422</v>
      </c>
      <c r="L18" s="2" t="s">
        <v>2423</v>
      </c>
      <c r="M18" s="2" t="s">
        <v>2424</v>
      </c>
      <c r="N18" s="4" t="s">
        <v>2336</v>
      </c>
      <c r="R18" s="1" t="s">
        <v>2417</v>
      </c>
      <c r="S18" s="2">
        <v>1775001600</v>
      </c>
      <c r="T18" s="2" t="s">
        <v>2327</v>
      </c>
      <c r="U18" s="2" t="s">
        <v>2328</v>
      </c>
      <c r="V18" s="2" t="s">
        <v>2418</v>
      </c>
      <c r="W18" s="2" t="s">
        <v>2419</v>
      </c>
      <c r="X18" s="2" t="s">
        <v>2420</v>
      </c>
      <c r="Y18" s="2" t="s">
        <v>2421</v>
      </c>
      <c r="Z18" s="2" t="s">
        <v>2422</v>
      </c>
      <c r="AA18" s="2" t="s">
        <v>2423</v>
      </c>
      <c r="AB18" s="2" t="s">
        <v>2424</v>
      </c>
      <c r="AC18" s="4" t="s">
        <v>2336</v>
      </c>
    </row>
    <row r="19" spans="3:29">
      <c r="C19" s="1" t="s">
        <v>2425</v>
      </c>
      <c r="D19" s="2">
        <v>1774915200</v>
      </c>
      <c r="E19" s="2" t="s">
        <v>2327</v>
      </c>
      <c r="F19" s="2" t="s">
        <v>2328</v>
      </c>
      <c r="G19" s="2" t="s">
        <v>2426</v>
      </c>
      <c r="H19" s="2" t="s">
        <v>2427</v>
      </c>
      <c r="I19" s="2" t="s">
        <v>2428</v>
      </c>
      <c r="J19" s="2" t="s">
        <v>2429</v>
      </c>
      <c r="K19" s="2" t="s">
        <v>2430</v>
      </c>
      <c r="L19" s="2" t="s">
        <v>2431</v>
      </c>
      <c r="M19" s="2" t="s">
        <v>2432</v>
      </c>
      <c r="N19" s="4" t="s">
        <v>2336</v>
      </c>
      <c r="R19" s="1" t="s">
        <v>2425</v>
      </c>
      <c r="S19" s="2">
        <v>1774915200</v>
      </c>
      <c r="T19" s="2" t="s">
        <v>2327</v>
      </c>
      <c r="U19" s="2" t="s">
        <v>2328</v>
      </c>
      <c r="V19" s="2" t="s">
        <v>2426</v>
      </c>
      <c r="W19" s="2" t="s">
        <v>2427</v>
      </c>
      <c r="X19" s="2" t="s">
        <v>2428</v>
      </c>
      <c r="Y19" s="2" t="s">
        <v>2429</v>
      </c>
      <c r="Z19" s="2" t="s">
        <v>2430</v>
      </c>
      <c r="AA19" s="2" t="s">
        <v>2431</v>
      </c>
      <c r="AB19" s="2" t="s">
        <v>2432</v>
      </c>
      <c r="AC19" s="4" t="s">
        <v>2336</v>
      </c>
    </row>
    <row r="20" spans="3:29">
      <c r="C20" s="1" t="s">
        <v>2433</v>
      </c>
      <c r="D20" s="2">
        <v>1774828800</v>
      </c>
      <c r="E20" s="2" t="s">
        <v>2327</v>
      </c>
      <c r="F20" s="2" t="s">
        <v>2328</v>
      </c>
      <c r="G20" s="2" t="s">
        <v>2434</v>
      </c>
      <c r="H20" s="2" t="s">
        <v>2435</v>
      </c>
      <c r="I20" s="2" t="s">
        <v>2436</v>
      </c>
      <c r="J20" s="2" t="s">
        <v>2437</v>
      </c>
      <c r="K20" s="2" t="s">
        <v>2438</v>
      </c>
      <c r="L20" s="2" t="s">
        <v>2439</v>
      </c>
      <c r="M20" s="2" t="s">
        <v>2440</v>
      </c>
      <c r="N20" s="4" t="s">
        <v>2336</v>
      </c>
      <c r="R20" s="1" t="s">
        <v>2433</v>
      </c>
      <c r="S20" s="2">
        <v>1774828800</v>
      </c>
      <c r="T20" s="2" t="s">
        <v>2327</v>
      </c>
      <c r="U20" s="2" t="s">
        <v>2328</v>
      </c>
      <c r="V20" s="2" t="s">
        <v>2434</v>
      </c>
      <c r="W20" s="2" t="s">
        <v>2435</v>
      </c>
      <c r="X20" s="2" t="s">
        <v>2436</v>
      </c>
      <c r="Y20" s="2" t="s">
        <v>2437</v>
      </c>
      <c r="Z20" s="2" t="s">
        <v>2438</v>
      </c>
      <c r="AA20" s="2" t="s">
        <v>2439</v>
      </c>
      <c r="AB20" s="2" t="s">
        <v>2440</v>
      </c>
      <c r="AC20" s="4" t="s">
        <v>2336</v>
      </c>
    </row>
    <row r="21" spans="3:29">
      <c r="C21" s="1" t="s">
        <v>2441</v>
      </c>
      <c r="D21" s="2">
        <v>1774742400</v>
      </c>
      <c r="E21" s="2" t="s">
        <v>2327</v>
      </c>
      <c r="F21" s="2" t="s">
        <v>2328</v>
      </c>
      <c r="G21" s="2" t="s">
        <v>2442</v>
      </c>
      <c r="H21" s="2" t="s">
        <v>2443</v>
      </c>
      <c r="I21" s="2" t="s">
        <v>2444</v>
      </c>
      <c r="J21" s="2" t="s">
        <v>2445</v>
      </c>
      <c r="K21" s="2" t="s">
        <v>2446</v>
      </c>
      <c r="L21" s="2" t="s">
        <v>2447</v>
      </c>
      <c r="M21" s="2" t="s">
        <v>2448</v>
      </c>
      <c r="N21" s="4" t="s">
        <v>2336</v>
      </c>
      <c r="R21" s="1" t="s">
        <v>2441</v>
      </c>
      <c r="S21" s="2">
        <v>1774742400</v>
      </c>
      <c r="T21" s="2" t="s">
        <v>2327</v>
      </c>
      <c r="U21" s="2" t="s">
        <v>2328</v>
      </c>
      <c r="V21" s="2" t="s">
        <v>2442</v>
      </c>
      <c r="W21" s="2" t="s">
        <v>2443</v>
      </c>
      <c r="X21" s="2" t="s">
        <v>2444</v>
      </c>
      <c r="Y21" s="2" t="s">
        <v>2445</v>
      </c>
      <c r="Z21" s="2" t="s">
        <v>2446</v>
      </c>
      <c r="AA21" s="2" t="s">
        <v>2447</v>
      </c>
      <c r="AB21" s="2" t="s">
        <v>2448</v>
      </c>
      <c r="AC21" s="4" t="s">
        <v>2336</v>
      </c>
    </row>
    <row r="22" spans="3:29">
      <c r="C22" s="1" t="s">
        <v>2449</v>
      </c>
      <c r="D22" s="2">
        <v>1774656000</v>
      </c>
      <c r="E22" s="2" t="s">
        <v>2327</v>
      </c>
      <c r="F22" s="2" t="s">
        <v>2328</v>
      </c>
      <c r="G22" s="2" t="s">
        <v>2450</v>
      </c>
      <c r="H22" s="2" t="s">
        <v>2451</v>
      </c>
      <c r="I22" s="2" t="s">
        <v>2452</v>
      </c>
      <c r="J22" s="2" t="s">
        <v>2453</v>
      </c>
      <c r="K22" s="2" t="s">
        <v>2454</v>
      </c>
      <c r="L22" s="2" t="s">
        <v>2455</v>
      </c>
      <c r="M22" s="2" t="s">
        <v>2456</v>
      </c>
      <c r="N22" s="4" t="s">
        <v>2336</v>
      </c>
      <c r="R22" s="1" t="s">
        <v>2449</v>
      </c>
      <c r="S22" s="2">
        <v>1774656000</v>
      </c>
      <c r="T22" s="2" t="s">
        <v>2327</v>
      </c>
      <c r="U22" s="2" t="s">
        <v>2328</v>
      </c>
      <c r="V22" s="2" t="s">
        <v>2450</v>
      </c>
      <c r="W22" s="2" t="s">
        <v>2451</v>
      </c>
      <c r="X22" s="2" t="s">
        <v>2452</v>
      </c>
      <c r="Y22" s="2" t="s">
        <v>2453</v>
      </c>
      <c r="Z22" s="2" t="s">
        <v>2454</v>
      </c>
      <c r="AA22" s="2" t="s">
        <v>2455</v>
      </c>
      <c r="AB22" s="2" t="s">
        <v>2456</v>
      </c>
      <c r="AC22" s="4" t="s">
        <v>2336</v>
      </c>
    </row>
    <row r="23" spans="3:29">
      <c r="C23" s="1" t="s">
        <v>2457</v>
      </c>
      <c r="D23" s="2">
        <v>1774569600</v>
      </c>
      <c r="E23" s="2" t="s">
        <v>2327</v>
      </c>
      <c r="F23" s="2" t="s">
        <v>2328</v>
      </c>
      <c r="G23" s="2" t="s">
        <v>2458</v>
      </c>
      <c r="H23" s="2" t="s">
        <v>2459</v>
      </c>
      <c r="I23" s="2" t="s">
        <v>2460</v>
      </c>
      <c r="J23" s="2" t="s">
        <v>2461</v>
      </c>
      <c r="K23" s="2" t="s">
        <v>2462</v>
      </c>
      <c r="L23" s="2" t="s">
        <v>2463</v>
      </c>
      <c r="M23" s="2" t="s">
        <v>2464</v>
      </c>
      <c r="N23" s="4" t="s">
        <v>2336</v>
      </c>
      <c r="R23" s="1" t="s">
        <v>2457</v>
      </c>
      <c r="S23" s="2">
        <v>1774569600</v>
      </c>
      <c r="T23" s="2" t="s">
        <v>2327</v>
      </c>
      <c r="U23" s="2" t="s">
        <v>2328</v>
      </c>
      <c r="V23" s="2" t="s">
        <v>2458</v>
      </c>
      <c r="W23" s="2" t="s">
        <v>2459</v>
      </c>
      <c r="X23" s="2" t="s">
        <v>2460</v>
      </c>
      <c r="Y23" s="2" t="s">
        <v>2461</v>
      </c>
      <c r="Z23" s="2" t="s">
        <v>2462</v>
      </c>
      <c r="AA23" s="2" t="s">
        <v>2463</v>
      </c>
      <c r="AB23" s="2" t="s">
        <v>2464</v>
      </c>
      <c r="AC23" s="4" t="s">
        <v>2336</v>
      </c>
    </row>
    <row r="24" spans="3:29">
      <c r="C24" s="1" t="s">
        <v>2465</v>
      </c>
      <c r="D24" s="2">
        <v>1774483200</v>
      </c>
      <c r="E24" s="2" t="s">
        <v>2327</v>
      </c>
      <c r="F24" s="2" t="s">
        <v>2328</v>
      </c>
      <c r="G24" s="2" t="s">
        <v>2466</v>
      </c>
      <c r="H24" s="2" t="s">
        <v>2467</v>
      </c>
      <c r="I24" s="2" t="s">
        <v>2468</v>
      </c>
      <c r="J24" s="2" t="s">
        <v>2469</v>
      </c>
      <c r="K24" s="2" t="s">
        <v>2470</v>
      </c>
      <c r="L24" s="2" t="s">
        <v>2471</v>
      </c>
      <c r="M24" s="2" t="s">
        <v>2472</v>
      </c>
      <c r="N24" s="4" t="s">
        <v>2336</v>
      </c>
      <c r="R24" s="1" t="s">
        <v>2465</v>
      </c>
      <c r="S24" s="2">
        <v>1774483200</v>
      </c>
      <c r="T24" s="2" t="s">
        <v>2327</v>
      </c>
      <c r="U24" s="2" t="s">
        <v>2328</v>
      </c>
      <c r="V24" s="2" t="s">
        <v>2466</v>
      </c>
      <c r="W24" s="2" t="s">
        <v>2467</v>
      </c>
      <c r="X24" s="2" t="s">
        <v>2468</v>
      </c>
      <c r="Y24" s="2" t="s">
        <v>2469</v>
      </c>
      <c r="Z24" s="2" t="s">
        <v>2470</v>
      </c>
      <c r="AA24" s="2" t="s">
        <v>2471</v>
      </c>
      <c r="AB24" s="2" t="s">
        <v>2472</v>
      </c>
      <c r="AC24" s="4" t="s">
        <v>2336</v>
      </c>
    </row>
    <row r="25" spans="3:29">
      <c r="C25" s="1" t="s">
        <v>2473</v>
      </c>
      <c r="D25" s="2">
        <v>1774396800</v>
      </c>
      <c r="E25" s="2" t="s">
        <v>2327</v>
      </c>
      <c r="F25" s="2" t="s">
        <v>2328</v>
      </c>
      <c r="G25" s="2" t="s">
        <v>2474</v>
      </c>
      <c r="H25" s="2" t="s">
        <v>2475</v>
      </c>
      <c r="I25" s="2" t="s">
        <v>2476</v>
      </c>
      <c r="J25" s="2" t="s">
        <v>2477</v>
      </c>
      <c r="K25" s="2" t="s">
        <v>2478</v>
      </c>
      <c r="L25" s="2" t="s">
        <v>2479</v>
      </c>
      <c r="M25" s="2" t="s">
        <v>2480</v>
      </c>
      <c r="N25" s="4" t="s">
        <v>2336</v>
      </c>
      <c r="R25" s="1" t="s">
        <v>2473</v>
      </c>
      <c r="S25" s="2">
        <v>1774396800</v>
      </c>
      <c r="T25" s="2" t="s">
        <v>2327</v>
      </c>
      <c r="U25" s="2" t="s">
        <v>2328</v>
      </c>
      <c r="V25" s="2" t="s">
        <v>2474</v>
      </c>
      <c r="W25" s="2" t="s">
        <v>2475</v>
      </c>
      <c r="X25" s="2" t="s">
        <v>2476</v>
      </c>
      <c r="Y25" s="2" t="s">
        <v>2477</v>
      </c>
      <c r="Z25" s="2" t="s">
        <v>2478</v>
      </c>
      <c r="AA25" s="2" t="s">
        <v>2479</v>
      </c>
      <c r="AB25" s="2" t="s">
        <v>2480</v>
      </c>
      <c r="AC25" s="4" t="s">
        <v>2336</v>
      </c>
    </row>
    <row r="26" spans="3:29">
      <c r="C26" s="1" t="s">
        <v>2481</v>
      </c>
      <c r="D26" s="2">
        <v>1774310400</v>
      </c>
      <c r="E26" s="2" t="s">
        <v>2327</v>
      </c>
      <c r="F26" s="2" t="s">
        <v>2328</v>
      </c>
      <c r="G26" s="2" t="s">
        <v>2482</v>
      </c>
      <c r="H26" s="2" t="s">
        <v>2483</v>
      </c>
      <c r="I26" s="2" t="s">
        <v>2484</v>
      </c>
      <c r="J26" s="2" t="s">
        <v>2485</v>
      </c>
      <c r="K26" s="2" t="s">
        <v>2486</v>
      </c>
      <c r="L26" s="2" t="s">
        <v>2487</v>
      </c>
      <c r="M26" s="2" t="s">
        <v>2488</v>
      </c>
      <c r="N26" s="4" t="s">
        <v>2336</v>
      </c>
      <c r="R26" s="1" t="s">
        <v>2481</v>
      </c>
      <c r="S26" s="2">
        <v>1774310400</v>
      </c>
      <c r="T26" s="2" t="s">
        <v>2327</v>
      </c>
      <c r="U26" s="2" t="s">
        <v>2328</v>
      </c>
      <c r="V26" s="2" t="s">
        <v>2482</v>
      </c>
      <c r="W26" s="2" t="s">
        <v>2483</v>
      </c>
      <c r="X26" s="2" t="s">
        <v>2484</v>
      </c>
      <c r="Y26" s="2" t="s">
        <v>2485</v>
      </c>
      <c r="Z26" s="2" t="s">
        <v>2486</v>
      </c>
      <c r="AA26" s="2" t="s">
        <v>2487</v>
      </c>
      <c r="AB26" s="2" t="s">
        <v>2488</v>
      </c>
      <c r="AC26" s="4" t="s">
        <v>2336</v>
      </c>
    </row>
    <row r="27" spans="3:29">
      <c r="C27" s="1" t="s">
        <v>2489</v>
      </c>
      <c r="D27" s="2">
        <v>1774224000</v>
      </c>
      <c r="E27" s="2" t="s">
        <v>2327</v>
      </c>
      <c r="F27" s="2" t="s">
        <v>2328</v>
      </c>
      <c r="G27" s="2" t="s">
        <v>2490</v>
      </c>
      <c r="H27" s="2" t="s">
        <v>2491</v>
      </c>
      <c r="I27" s="2" t="s">
        <v>2492</v>
      </c>
      <c r="J27" s="2" t="s">
        <v>2493</v>
      </c>
      <c r="K27" s="2" t="s">
        <v>2494</v>
      </c>
      <c r="L27" s="2" t="s">
        <v>2495</v>
      </c>
      <c r="M27" s="2" t="s">
        <v>2496</v>
      </c>
      <c r="N27" s="4" t="s">
        <v>2336</v>
      </c>
      <c r="R27" s="1" t="s">
        <v>2489</v>
      </c>
      <c r="S27" s="2">
        <v>1774224000</v>
      </c>
      <c r="T27" s="2" t="s">
        <v>2327</v>
      </c>
      <c r="U27" s="2" t="s">
        <v>2328</v>
      </c>
      <c r="V27" s="2" t="s">
        <v>2490</v>
      </c>
      <c r="W27" s="2" t="s">
        <v>2491</v>
      </c>
      <c r="X27" s="2" t="s">
        <v>2492</v>
      </c>
      <c r="Y27" s="2" t="s">
        <v>2493</v>
      </c>
      <c r="Z27" s="2" t="s">
        <v>2494</v>
      </c>
      <c r="AA27" s="2" t="s">
        <v>2495</v>
      </c>
      <c r="AB27" s="2" t="s">
        <v>2496</v>
      </c>
      <c r="AC27" s="4" t="s">
        <v>2336</v>
      </c>
    </row>
    <row r="28" spans="3:29">
      <c r="C28" s="1" t="s">
        <v>2497</v>
      </c>
      <c r="D28" s="2">
        <v>1774137600</v>
      </c>
      <c r="E28" s="2" t="s">
        <v>2327</v>
      </c>
      <c r="F28" s="2" t="s">
        <v>2328</v>
      </c>
      <c r="G28" s="2" t="s">
        <v>2498</v>
      </c>
      <c r="H28" s="2" t="s">
        <v>2499</v>
      </c>
      <c r="I28" s="2" t="s">
        <v>2500</v>
      </c>
      <c r="J28" s="2" t="s">
        <v>2501</v>
      </c>
      <c r="K28" s="2" t="s">
        <v>2502</v>
      </c>
      <c r="L28" s="2" t="s">
        <v>2503</v>
      </c>
      <c r="M28" s="2" t="s">
        <v>2504</v>
      </c>
      <c r="N28" s="4" t="s">
        <v>2336</v>
      </c>
      <c r="R28" s="1" t="s">
        <v>2497</v>
      </c>
      <c r="S28" s="2">
        <v>1774137600</v>
      </c>
      <c r="T28" s="2" t="s">
        <v>2327</v>
      </c>
      <c r="U28" s="2" t="s">
        <v>2328</v>
      </c>
      <c r="V28" s="2" t="s">
        <v>2498</v>
      </c>
      <c r="W28" s="2" t="s">
        <v>2499</v>
      </c>
      <c r="X28" s="2" t="s">
        <v>2500</v>
      </c>
      <c r="Y28" s="2" t="s">
        <v>2501</v>
      </c>
      <c r="Z28" s="2" t="s">
        <v>2502</v>
      </c>
      <c r="AA28" s="2" t="s">
        <v>2503</v>
      </c>
      <c r="AB28" s="2" t="s">
        <v>2504</v>
      </c>
      <c r="AC28" s="4" t="s">
        <v>2336</v>
      </c>
    </row>
    <row r="29" spans="3:29">
      <c r="C29" s="1" t="s">
        <v>2505</v>
      </c>
      <c r="D29" s="2">
        <v>1774051200</v>
      </c>
      <c r="E29" s="2" t="s">
        <v>2327</v>
      </c>
      <c r="F29" s="2" t="s">
        <v>2328</v>
      </c>
      <c r="G29" s="2" t="s">
        <v>2506</v>
      </c>
      <c r="H29" s="2" t="s">
        <v>2507</v>
      </c>
      <c r="I29" s="2" t="s">
        <v>2508</v>
      </c>
      <c r="J29" s="2" t="s">
        <v>2509</v>
      </c>
      <c r="K29" s="2" t="s">
        <v>2510</v>
      </c>
      <c r="L29" s="2" t="s">
        <v>2511</v>
      </c>
      <c r="M29" s="2" t="s">
        <v>2512</v>
      </c>
      <c r="N29" s="4" t="s">
        <v>2336</v>
      </c>
      <c r="R29" s="1" t="s">
        <v>2505</v>
      </c>
      <c r="S29" s="2">
        <v>1774051200</v>
      </c>
      <c r="T29" s="2" t="s">
        <v>2327</v>
      </c>
      <c r="U29" s="2" t="s">
        <v>2328</v>
      </c>
      <c r="V29" s="2" t="s">
        <v>2506</v>
      </c>
      <c r="W29" s="2" t="s">
        <v>2507</v>
      </c>
      <c r="X29" s="2" t="s">
        <v>2508</v>
      </c>
      <c r="Y29" s="2" t="s">
        <v>2509</v>
      </c>
      <c r="Z29" s="2" t="s">
        <v>2510</v>
      </c>
      <c r="AA29" s="2" t="s">
        <v>2511</v>
      </c>
      <c r="AB29" s="2" t="s">
        <v>2512</v>
      </c>
      <c r="AC29" s="4" t="s">
        <v>2336</v>
      </c>
    </row>
    <row r="30" spans="3:29">
      <c r="C30" s="1" t="s">
        <v>2513</v>
      </c>
      <c r="D30" s="2">
        <v>1773964800</v>
      </c>
      <c r="E30" s="2" t="s">
        <v>2327</v>
      </c>
      <c r="F30" s="2" t="s">
        <v>2328</v>
      </c>
      <c r="G30" s="2" t="s">
        <v>2514</v>
      </c>
      <c r="H30" s="2" t="s">
        <v>2515</v>
      </c>
      <c r="I30" s="2" t="s">
        <v>2516</v>
      </c>
      <c r="J30" s="2" t="s">
        <v>2517</v>
      </c>
      <c r="K30" s="2" t="s">
        <v>2518</v>
      </c>
      <c r="L30" s="2" t="s">
        <v>2519</v>
      </c>
      <c r="M30" s="2" t="s">
        <v>2520</v>
      </c>
      <c r="N30" s="4" t="s">
        <v>2336</v>
      </c>
      <c r="R30" s="1" t="s">
        <v>2513</v>
      </c>
      <c r="S30" s="2">
        <v>1773964800</v>
      </c>
      <c r="T30" s="2" t="s">
        <v>2327</v>
      </c>
      <c r="U30" s="2" t="s">
        <v>2328</v>
      </c>
      <c r="V30" s="2" t="s">
        <v>2514</v>
      </c>
      <c r="W30" s="2" t="s">
        <v>2515</v>
      </c>
      <c r="X30" s="2" t="s">
        <v>2516</v>
      </c>
      <c r="Y30" s="2" t="s">
        <v>2517</v>
      </c>
      <c r="Z30" s="2" t="s">
        <v>2518</v>
      </c>
      <c r="AA30" s="2" t="s">
        <v>2519</v>
      </c>
      <c r="AB30" s="2" t="s">
        <v>2520</v>
      </c>
      <c r="AC30" s="4" t="s">
        <v>2336</v>
      </c>
    </row>
    <row r="31" spans="3:29">
      <c r="C31" s="1" t="s">
        <v>2521</v>
      </c>
      <c r="D31" s="2">
        <v>1773878400</v>
      </c>
      <c r="E31" s="2" t="s">
        <v>2327</v>
      </c>
      <c r="F31" s="2" t="s">
        <v>2328</v>
      </c>
      <c r="G31" s="2" t="s">
        <v>2522</v>
      </c>
      <c r="H31" s="2" t="s">
        <v>2523</v>
      </c>
      <c r="I31" s="2" t="s">
        <v>2524</v>
      </c>
      <c r="J31" s="2" t="s">
        <v>2525</v>
      </c>
      <c r="K31" s="2" t="s">
        <v>2526</v>
      </c>
      <c r="L31" s="2" t="s">
        <v>2527</v>
      </c>
      <c r="M31" s="2" t="s">
        <v>2528</v>
      </c>
      <c r="N31" s="4" t="s">
        <v>2336</v>
      </c>
      <c r="R31" s="1" t="s">
        <v>2521</v>
      </c>
      <c r="S31" s="2">
        <v>1773878400</v>
      </c>
      <c r="T31" s="2" t="s">
        <v>2327</v>
      </c>
      <c r="U31" s="2" t="s">
        <v>2328</v>
      </c>
      <c r="V31" s="2" t="s">
        <v>2522</v>
      </c>
      <c r="W31" s="2" t="s">
        <v>2523</v>
      </c>
      <c r="X31" s="2" t="s">
        <v>2524</v>
      </c>
      <c r="Y31" s="2" t="s">
        <v>2525</v>
      </c>
      <c r="Z31" s="2" t="s">
        <v>2526</v>
      </c>
      <c r="AA31" s="2" t="s">
        <v>2527</v>
      </c>
      <c r="AB31" s="2" t="s">
        <v>2528</v>
      </c>
      <c r="AC31" s="4" t="s">
        <v>2336</v>
      </c>
    </row>
    <row r="32" spans="3:29">
      <c r="C32" s="1" t="s">
        <v>2529</v>
      </c>
      <c r="D32" s="2">
        <v>1773792000</v>
      </c>
      <c r="E32" s="2" t="s">
        <v>2327</v>
      </c>
      <c r="F32" s="2" t="s">
        <v>2328</v>
      </c>
      <c r="G32" s="2" t="s">
        <v>2530</v>
      </c>
      <c r="H32" s="2" t="s">
        <v>2531</v>
      </c>
      <c r="I32" s="2" t="s">
        <v>2532</v>
      </c>
      <c r="J32" s="2" t="s">
        <v>2533</v>
      </c>
      <c r="K32" s="2" t="s">
        <v>2534</v>
      </c>
      <c r="L32" s="2" t="s">
        <v>2535</v>
      </c>
      <c r="M32" s="2" t="s">
        <v>2536</v>
      </c>
      <c r="N32" s="4" t="s">
        <v>2336</v>
      </c>
      <c r="R32" s="1" t="s">
        <v>2529</v>
      </c>
      <c r="S32" s="2">
        <v>1773792000</v>
      </c>
      <c r="T32" s="2" t="s">
        <v>2327</v>
      </c>
      <c r="U32" s="2" t="s">
        <v>2328</v>
      </c>
      <c r="V32" s="2" t="s">
        <v>2530</v>
      </c>
      <c r="W32" s="2" t="s">
        <v>2531</v>
      </c>
      <c r="X32" s="2" t="s">
        <v>2532</v>
      </c>
      <c r="Y32" s="2" t="s">
        <v>2533</v>
      </c>
      <c r="Z32" s="2" t="s">
        <v>2534</v>
      </c>
      <c r="AA32" s="2" t="s">
        <v>2535</v>
      </c>
      <c r="AB32" s="2" t="s">
        <v>2536</v>
      </c>
      <c r="AC32" s="4" t="s">
        <v>2336</v>
      </c>
    </row>
    <row r="33" spans="3:29">
      <c r="C33" s="1" t="s">
        <v>2537</v>
      </c>
      <c r="D33" s="2">
        <v>1773705600</v>
      </c>
      <c r="E33" s="2" t="s">
        <v>2327</v>
      </c>
      <c r="F33" s="2" t="s">
        <v>2328</v>
      </c>
      <c r="G33" s="2" t="s">
        <v>2538</v>
      </c>
      <c r="H33" s="2" t="s">
        <v>2539</v>
      </c>
      <c r="I33" s="2" t="s">
        <v>2540</v>
      </c>
      <c r="J33" s="2" t="s">
        <v>2541</v>
      </c>
      <c r="K33" s="2" t="s">
        <v>2542</v>
      </c>
      <c r="L33" s="2" t="s">
        <v>2543</v>
      </c>
      <c r="M33" s="2" t="s">
        <v>2544</v>
      </c>
      <c r="N33" s="4" t="s">
        <v>2336</v>
      </c>
      <c r="R33" s="1" t="s">
        <v>2537</v>
      </c>
      <c r="S33" s="2">
        <v>1773705600</v>
      </c>
      <c r="T33" s="2" t="s">
        <v>2327</v>
      </c>
      <c r="U33" s="2" t="s">
        <v>2328</v>
      </c>
      <c r="V33" s="2" t="s">
        <v>2538</v>
      </c>
      <c r="W33" s="2" t="s">
        <v>2539</v>
      </c>
      <c r="X33" s="2" t="s">
        <v>2540</v>
      </c>
      <c r="Y33" s="2" t="s">
        <v>2541</v>
      </c>
      <c r="Z33" s="2" t="s">
        <v>2542</v>
      </c>
      <c r="AA33" s="2" t="s">
        <v>2543</v>
      </c>
      <c r="AB33" s="2" t="s">
        <v>2544</v>
      </c>
      <c r="AC33" s="4" t="s">
        <v>2336</v>
      </c>
    </row>
    <row r="34" spans="3:29">
      <c r="C34" s="1" t="s">
        <v>2545</v>
      </c>
      <c r="D34" s="2">
        <v>1773619200</v>
      </c>
      <c r="E34" s="2" t="s">
        <v>2327</v>
      </c>
      <c r="F34" s="2" t="s">
        <v>2328</v>
      </c>
      <c r="G34" s="2" t="s">
        <v>2546</v>
      </c>
      <c r="H34" s="2" t="s">
        <v>2547</v>
      </c>
      <c r="I34" s="2" t="s">
        <v>2548</v>
      </c>
      <c r="J34" s="2" t="s">
        <v>2549</v>
      </c>
      <c r="K34" s="2" t="s">
        <v>2550</v>
      </c>
      <c r="L34" s="2" t="s">
        <v>2551</v>
      </c>
      <c r="M34" s="2" t="s">
        <v>2552</v>
      </c>
      <c r="N34" s="4" t="s">
        <v>2336</v>
      </c>
      <c r="R34" s="1" t="s">
        <v>2545</v>
      </c>
      <c r="S34" s="2">
        <v>1773619200</v>
      </c>
      <c r="T34" s="2" t="s">
        <v>2327</v>
      </c>
      <c r="U34" s="2" t="s">
        <v>2328</v>
      </c>
      <c r="V34" s="2" t="s">
        <v>2546</v>
      </c>
      <c r="W34" s="2" t="s">
        <v>2547</v>
      </c>
      <c r="X34" s="2" t="s">
        <v>2548</v>
      </c>
      <c r="Y34" s="2" t="s">
        <v>2549</v>
      </c>
      <c r="Z34" s="2" t="s">
        <v>2550</v>
      </c>
      <c r="AA34" s="2" t="s">
        <v>2551</v>
      </c>
      <c r="AB34" s="2" t="s">
        <v>2552</v>
      </c>
      <c r="AC34" s="4" t="s">
        <v>2336</v>
      </c>
    </row>
    <row r="35" spans="3:29">
      <c r="C35" s="1" t="s">
        <v>2553</v>
      </c>
      <c r="D35" s="2">
        <v>1773532800</v>
      </c>
      <c r="E35" s="2" t="s">
        <v>2327</v>
      </c>
      <c r="F35" s="2" t="s">
        <v>2328</v>
      </c>
      <c r="G35" s="2" t="s">
        <v>2554</v>
      </c>
      <c r="H35" s="2" t="s">
        <v>2555</v>
      </c>
      <c r="I35" s="2" t="s">
        <v>2556</v>
      </c>
      <c r="J35" s="2" t="s">
        <v>2557</v>
      </c>
      <c r="K35" s="2" t="s">
        <v>2558</v>
      </c>
      <c r="L35" s="2" t="s">
        <v>2559</v>
      </c>
      <c r="M35" s="2" t="s">
        <v>2560</v>
      </c>
      <c r="N35" s="4" t="s">
        <v>2336</v>
      </c>
      <c r="R35" s="1" t="s">
        <v>2553</v>
      </c>
      <c r="S35" s="2">
        <v>1773532800</v>
      </c>
      <c r="T35" s="2" t="s">
        <v>2327</v>
      </c>
      <c r="U35" s="2" t="s">
        <v>2328</v>
      </c>
      <c r="V35" s="2" t="s">
        <v>2554</v>
      </c>
      <c r="W35" s="2" t="s">
        <v>2555</v>
      </c>
      <c r="X35" s="2" t="s">
        <v>2556</v>
      </c>
      <c r="Y35" s="2" t="s">
        <v>2557</v>
      </c>
      <c r="Z35" s="2" t="s">
        <v>2558</v>
      </c>
      <c r="AA35" s="2" t="s">
        <v>2559</v>
      </c>
      <c r="AB35" s="2" t="s">
        <v>2560</v>
      </c>
      <c r="AC35" s="4" t="s">
        <v>2336</v>
      </c>
    </row>
    <row r="36" spans="3:29">
      <c r="C36" s="1" t="s">
        <v>2561</v>
      </c>
      <c r="D36" s="2">
        <v>1773446400</v>
      </c>
      <c r="E36" s="2" t="s">
        <v>2327</v>
      </c>
      <c r="F36" s="2" t="s">
        <v>2328</v>
      </c>
      <c r="G36" s="2" t="s">
        <v>2562</v>
      </c>
      <c r="H36" s="2" t="s">
        <v>2563</v>
      </c>
      <c r="I36" s="2" t="s">
        <v>2564</v>
      </c>
      <c r="J36" s="2" t="s">
        <v>2565</v>
      </c>
      <c r="K36" s="2" t="s">
        <v>2566</v>
      </c>
      <c r="L36" s="2" t="s">
        <v>2567</v>
      </c>
      <c r="M36" s="2" t="s">
        <v>2568</v>
      </c>
      <c r="N36" s="4" t="s">
        <v>2336</v>
      </c>
      <c r="R36" s="1" t="s">
        <v>2561</v>
      </c>
      <c r="S36" s="2">
        <v>1773446400</v>
      </c>
      <c r="T36" s="2" t="s">
        <v>2327</v>
      </c>
      <c r="U36" s="2" t="s">
        <v>2328</v>
      </c>
      <c r="V36" s="2" t="s">
        <v>2562</v>
      </c>
      <c r="W36" s="2" t="s">
        <v>2563</v>
      </c>
      <c r="X36" s="2" t="s">
        <v>2564</v>
      </c>
      <c r="Y36" s="2" t="s">
        <v>2565</v>
      </c>
      <c r="Z36" s="2" t="s">
        <v>2566</v>
      </c>
      <c r="AA36" s="2" t="s">
        <v>2567</v>
      </c>
      <c r="AB36" s="2" t="s">
        <v>2568</v>
      </c>
      <c r="AC36" s="4" t="s">
        <v>2336</v>
      </c>
    </row>
    <row r="37" spans="3:29">
      <c r="C37" s="1" t="s">
        <v>2569</v>
      </c>
      <c r="D37" s="2">
        <v>1773360000</v>
      </c>
      <c r="E37" s="2" t="s">
        <v>2327</v>
      </c>
      <c r="F37" s="2" t="s">
        <v>2328</v>
      </c>
      <c r="G37" s="2" t="s">
        <v>2570</v>
      </c>
      <c r="H37" s="2" t="s">
        <v>2571</v>
      </c>
      <c r="I37" s="2" t="s">
        <v>2572</v>
      </c>
      <c r="J37" s="2" t="s">
        <v>2573</v>
      </c>
      <c r="K37" s="2" t="s">
        <v>2574</v>
      </c>
      <c r="L37" s="2" t="s">
        <v>2575</v>
      </c>
      <c r="M37" s="2" t="s">
        <v>2576</v>
      </c>
      <c r="N37" s="4" t="s">
        <v>2336</v>
      </c>
      <c r="R37" s="1" t="s">
        <v>2569</v>
      </c>
      <c r="S37" s="2">
        <v>1773360000</v>
      </c>
      <c r="T37" s="2" t="s">
        <v>2327</v>
      </c>
      <c r="U37" s="2" t="s">
        <v>2328</v>
      </c>
      <c r="V37" s="2" t="s">
        <v>2570</v>
      </c>
      <c r="W37" s="2" t="s">
        <v>2571</v>
      </c>
      <c r="X37" s="2" t="s">
        <v>2572</v>
      </c>
      <c r="Y37" s="2" t="s">
        <v>2573</v>
      </c>
      <c r="Z37" s="2" t="s">
        <v>2574</v>
      </c>
      <c r="AA37" s="2" t="s">
        <v>2575</v>
      </c>
      <c r="AB37" s="2" t="s">
        <v>2576</v>
      </c>
      <c r="AC37" s="4" t="s">
        <v>2336</v>
      </c>
    </row>
    <row r="38" spans="3:29">
      <c r="C38" s="1" t="s">
        <v>2577</v>
      </c>
      <c r="D38" s="2">
        <v>1773273600</v>
      </c>
      <c r="E38" s="2" t="s">
        <v>2327</v>
      </c>
      <c r="F38" s="2" t="s">
        <v>2328</v>
      </c>
      <c r="G38" s="2" t="s">
        <v>2578</v>
      </c>
      <c r="H38" s="2" t="s">
        <v>2579</v>
      </c>
      <c r="I38" s="2" t="s">
        <v>2580</v>
      </c>
      <c r="J38" s="2" t="s">
        <v>2581</v>
      </c>
      <c r="K38" s="2" t="s">
        <v>2582</v>
      </c>
      <c r="L38" s="2" t="s">
        <v>2583</v>
      </c>
      <c r="M38" s="2" t="s">
        <v>2584</v>
      </c>
      <c r="N38" s="4" t="s">
        <v>2336</v>
      </c>
      <c r="R38" s="1" t="s">
        <v>2577</v>
      </c>
      <c r="S38" s="2">
        <v>1773273600</v>
      </c>
      <c r="T38" s="2" t="s">
        <v>2327</v>
      </c>
      <c r="U38" s="2" t="s">
        <v>2328</v>
      </c>
      <c r="V38" s="2" t="s">
        <v>2578</v>
      </c>
      <c r="W38" s="2" t="s">
        <v>2579</v>
      </c>
      <c r="X38" s="2" t="s">
        <v>2580</v>
      </c>
      <c r="Y38" s="2" t="s">
        <v>2581</v>
      </c>
      <c r="Z38" s="2" t="s">
        <v>2582</v>
      </c>
      <c r="AA38" s="2" t="s">
        <v>2583</v>
      </c>
      <c r="AB38" s="2" t="s">
        <v>2584</v>
      </c>
      <c r="AC38" s="4" t="s">
        <v>2336</v>
      </c>
    </row>
    <row r="39" spans="3:29">
      <c r="C39" s="1" t="s">
        <v>2585</v>
      </c>
      <c r="D39" s="2">
        <v>1773187200</v>
      </c>
      <c r="E39" s="2" t="s">
        <v>2327</v>
      </c>
      <c r="F39" s="2" t="s">
        <v>2328</v>
      </c>
      <c r="G39" s="2" t="s">
        <v>2586</v>
      </c>
      <c r="H39" s="2" t="s">
        <v>2587</v>
      </c>
      <c r="I39" s="2" t="s">
        <v>2588</v>
      </c>
      <c r="J39" s="2" t="s">
        <v>2589</v>
      </c>
      <c r="K39" s="2" t="s">
        <v>2590</v>
      </c>
      <c r="L39" s="2" t="s">
        <v>2591</v>
      </c>
      <c r="M39" s="2" t="s">
        <v>2592</v>
      </c>
      <c r="N39" s="4" t="s">
        <v>2336</v>
      </c>
      <c r="R39" s="1" t="s">
        <v>2585</v>
      </c>
      <c r="S39" s="2">
        <v>1773187200</v>
      </c>
      <c r="T39" s="2" t="s">
        <v>2327</v>
      </c>
      <c r="U39" s="2" t="s">
        <v>2328</v>
      </c>
      <c r="V39" s="2" t="s">
        <v>2586</v>
      </c>
      <c r="W39" s="2" t="s">
        <v>2587</v>
      </c>
      <c r="X39" s="2" t="s">
        <v>2588</v>
      </c>
      <c r="Y39" s="2" t="s">
        <v>2589</v>
      </c>
      <c r="Z39" s="2" t="s">
        <v>2590</v>
      </c>
      <c r="AA39" s="2" t="s">
        <v>2591</v>
      </c>
      <c r="AB39" s="2" t="s">
        <v>2592</v>
      </c>
      <c r="AC39" s="4" t="s">
        <v>2336</v>
      </c>
    </row>
    <row r="40" spans="3:29">
      <c r="C40" s="1" t="s">
        <v>2593</v>
      </c>
      <c r="D40" s="2">
        <v>1773100800</v>
      </c>
      <c r="E40" s="2" t="s">
        <v>2327</v>
      </c>
      <c r="F40" s="2" t="s">
        <v>2328</v>
      </c>
      <c r="G40" s="2" t="s">
        <v>2594</v>
      </c>
      <c r="H40" s="2" t="s">
        <v>2595</v>
      </c>
      <c r="I40" s="2" t="s">
        <v>2596</v>
      </c>
      <c r="J40" s="2" t="s">
        <v>2597</v>
      </c>
      <c r="K40" s="2" t="s">
        <v>2598</v>
      </c>
      <c r="L40" s="2" t="s">
        <v>2599</v>
      </c>
      <c r="M40" s="2" t="s">
        <v>2600</v>
      </c>
      <c r="N40" s="4" t="s">
        <v>2336</v>
      </c>
      <c r="R40" s="1" t="s">
        <v>2593</v>
      </c>
      <c r="S40" s="2">
        <v>1773100800</v>
      </c>
      <c r="T40" s="2" t="s">
        <v>2327</v>
      </c>
      <c r="U40" s="2" t="s">
        <v>2328</v>
      </c>
      <c r="V40" s="2" t="s">
        <v>2594</v>
      </c>
      <c r="W40" s="2" t="s">
        <v>2595</v>
      </c>
      <c r="X40" s="2" t="s">
        <v>2596</v>
      </c>
      <c r="Y40" s="2" t="s">
        <v>2597</v>
      </c>
      <c r="Z40" s="2" t="s">
        <v>2598</v>
      </c>
      <c r="AA40" s="2" t="s">
        <v>2599</v>
      </c>
      <c r="AB40" s="2" t="s">
        <v>2600</v>
      </c>
      <c r="AC40" s="4" t="s">
        <v>2336</v>
      </c>
    </row>
    <row r="41" spans="3:29">
      <c r="C41" s="1" t="s">
        <v>2601</v>
      </c>
      <c r="D41" s="2">
        <v>1773014400</v>
      </c>
      <c r="E41" s="2" t="s">
        <v>2327</v>
      </c>
      <c r="F41" s="2" t="s">
        <v>2328</v>
      </c>
      <c r="G41" s="2" t="s">
        <v>2602</v>
      </c>
      <c r="H41" s="2" t="s">
        <v>2603</v>
      </c>
      <c r="I41" s="2" t="s">
        <v>2604</v>
      </c>
      <c r="J41" s="2" t="s">
        <v>2605</v>
      </c>
      <c r="K41" s="2" t="s">
        <v>2606</v>
      </c>
      <c r="L41" s="2" t="s">
        <v>2607</v>
      </c>
      <c r="M41" s="2" t="s">
        <v>2608</v>
      </c>
      <c r="N41" s="4" t="s">
        <v>2336</v>
      </c>
      <c r="R41" s="1" t="s">
        <v>2601</v>
      </c>
      <c r="S41" s="2">
        <v>1773014400</v>
      </c>
      <c r="T41" s="2" t="s">
        <v>2327</v>
      </c>
      <c r="U41" s="2" t="s">
        <v>2328</v>
      </c>
      <c r="V41" s="2" t="s">
        <v>2602</v>
      </c>
      <c r="W41" s="2" t="s">
        <v>2603</v>
      </c>
      <c r="X41" s="2" t="s">
        <v>2604</v>
      </c>
      <c r="Y41" s="2" t="s">
        <v>2605</v>
      </c>
      <c r="Z41" s="2" t="s">
        <v>2606</v>
      </c>
      <c r="AA41" s="2" t="s">
        <v>2607</v>
      </c>
      <c r="AB41" s="2" t="s">
        <v>2608</v>
      </c>
      <c r="AC41" s="4" t="s">
        <v>2336</v>
      </c>
    </row>
    <row r="42" spans="3:29">
      <c r="C42" s="1" t="s">
        <v>2609</v>
      </c>
      <c r="D42" s="2">
        <v>1772928000</v>
      </c>
      <c r="E42" s="2" t="s">
        <v>2327</v>
      </c>
      <c r="F42" s="2" t="s">
        <v>2328</v>
      </c>
      <c r="G42" s="2" t="s">
        <v>2610</v>
      </c>
      <c r="H42" s="2" t="s">
        <v>2611</v>
      </c>
      <c r="I42" s="2" t="s">
        <v>2612</v>
      </c>
      <c r="J42" s="2" t="s">
        <v>2613</v>
      </c>
      <c r="K42" s="2" t="s">
        <v>2614</v>
      </c>
      <c r="L42" s="2" t="s">
        <v>2615</v>
      </c>
      <c r="M42" s="2" t="s">
        <v>2616</v>
      </c>
      <c r="N42" s="4" t="s">
        <v>2336</v>
      </c>
      <c r="R42" s="1" t="s">
        <v>2609</v>
      </c>
      <c r="S42" s="2">
        <v>1772928000</v>
      </c>
      <c r="T42" s="2" t="s">
        <v>2327</v>
      </c>
      <c r="U42" s="2" t="s">
        <v>2328</v>
      </c>
      <c r="V42" s="2" t="s">
        <v>2610</v>
      </c>
      <c r="W42" s="2" t="s">
        <v>2611</v>
      </c>
      <c r="X42" s="2" t="s">
        <v>2612</v>
      </c>
      <c r="Y42" s="2" t="s">
        <v>2613</v>
      </c>
      <c r="Z42" s="2" t="s">
        <v>2614</v>
      </c>
      <c r="AA42" s="2" t="s">
        <v>2615</v>
      </c>
      <c r="AB42" s="2" t="s">
        <v>2616</v>
      </c>
      <c r="AC42" s="4" t="s">
        <v>2336</v>
      </c>
    </row>
    <row r="43" spans="3:29">
      <c r="C43" s="1" t="s">
        <v>2617</v>
      </c>
      <c r="D43" s="2">
        <v>1772841600</v>
      </c>
      <c r="E43" s="2" t="s">
        <v>2327</v>
      </c>
      <c r="F43" s="2" t="s">
        <v>2328</v>
      </c>
      <c r="G43" s="2" t="s">
        <v>2618</v>
      </c>
      <c r="H43" s="2" t="s">
        <v>2619</v>
      </c>
      <c r="I43" s="2" t="s">
        <v>2620</v>
      </c>
      <c r="J43" s="2" t="s">
        <v>2621</v>
      </c>
      <c r="K43" s="2" t="s">
        <v>2622</v>
      </c>
      <c r="L43" s="2" t="s">
        <v>2623</v>
      </c>
      <c r="M43" s="2" t="s">
        <v>2608</v>
      </c>
      <c r="N43" s="4" t="s">
        <v>2336</v>
      </c>
      <c r="R43" s="1" t="s">
        <v>2617</v>
      </c>
      <c r="S43" s="2">
        <v>1772841600</v>
      </c>
      <c r="T43" s="2" t="s">
        <v>2327</v>
      </c>
      <c r="U43" s="2" t="s">
        <v>2328</v>
      </c>
      <c r="V43" s="2" t="s">
        <v>2618</v>
      </c>
      <c r="W43" s="2" t="s">
        <v>2619</v>
      </c>
      <c r="X43" s="2" t="s">
        <v>2620</v>
      </c>
      <c r="Y43" s="2" t="s">
        <v>2621</v>
      </c>
      <c r="Z43" s="2" t="s">
        <v>2622</v>
      </c>
      <c r="AA43" s="2" t="s">
        <v>2623</v>
      </c>
      <c r="AB43" s="2" t="s">
        <v>2608</v>
      </c>
      <c r="AC43" s="4" t="s">
        <v>2336</v>
      </c>
    </row>
    <row r="44" spans="3:29">
      <c r="C44" s="1" t="s">
        <v>2624</v>
      </c>
      <c r="D44" s="2">
        <v>1772755200</v>
      </c>
      <c r="E44" s="2" t="s">
        <v>2327</v>
      </c>
      <c r="F44" s="2" t="s">
        <v>2328</v>
      </c>
      <c r="G44" s="2" t="s">
        <v>2625</v>
      </c>
      <c r="H44" s="2" t="s">
        <v>2626</v>
      </c>
      <c r="I44" s="2" t="s">
        <v>2627</v>
      </c>
      <c r="J44" s="2" t="s">
        <v>2628</v>
      </c>
      <c r="K44" s="2" t="s">
        <v>2629</v>
      </c>
      <c r="L44" s="2" t="s">
        <v>2630</v>
      </c>
      <c r="M44" s="2" t="s">
        <v>2631</v>
      </c>
      <c r="N44" s="4" t="s">
        <v>2336</v>
      </c>
      <c r="R44" s="1" t="s">
        <v>2624</v>
      </c>
      <c r="S44" s="2">
        <v>1772755200</v>
      </c>
      <c r="T44" s="2" t="s">
        <v>2327</v>
      </c>
      <c r="U44" s="2" t="s">
        <v>2328</v>
      </c>
      <c r="V44" s="2" t="s">
        <v>2625</v>
      </c>
      <c r="W44" s="2" t="s">
        <v>2626</v>
      </c>
      <c r="X44" s="2" t="s">
        <v>2627</v>
      </c>
      <c r="Y44" s="2" t="s">
        <v>2628</v>
      </c>
      <c r="Z44" s="2" t="s">
        <v>2629</v>
      </c>
      <c r="AA44" s="2" t="s">
        <v>2630</v>
      </c>
      <c r="AB44" s="2" t="s">
        <v>2631</v>
      </c>
      <c r="AC44" s="4" t="s">
        <v>2336</v>
      </c>
    </row>
    <row r="45" spans="3:29">
      <c r="C45" s="1" t="s">
        <v>2632</v>
      </c>
      <c r="D45" s="2">
        <v>1772668800</v>
      </c>
      <c r="E45" s="2" t="s">
        <v>2327</v>
      </c>
      <c r="F45" s="2" t="s">
        <v>2328</v>
      </c>
      <c r="G45" s="2" t="s">
        <v>2633</v>
      </c>
      <c r="H45" s="2" t="s">
        <v>2634</v>
      </c>
      <c r="I45" s="2" t="s">
        <v>2635</v>
      </c>
      <c r="J45" s="2" t="s">
        <v>2636</v>
      </c>
      <c r="K45" s="2" t="s">
        <v>2637</v>
      </c>
      <c r="L45" s="2" t="s">
        <v>2638</v>
      </c>
      <c r="M45" s="2" t="s">
        <v>2639</v>
      </c>
      <c r="N45" s="4" t="s">
        <v>2336</v>
      </c>
      <c r="R45" s="1" t="s">
        <v>2632</v>
      </c>
      <c r="S45" s="2">
        <v>1772668800</v>
      </c>
      <c r="T45" s="2" t="s">
        <v>2327</v>
      </c>
      <c r="U45" s="2" t="s">
        <v>2328</v>
      </c>
      <c r="V45" s="2" t="s">
        <v>2633</v>
      </c>
      <c r="W45" s="2" t="s">
        <v>2634</v>
      </c>
      <c r="X45" s="2" t="s">
        <v>2635</v>
      </c>
      <c r="Y45" s="2" t="s">
        <v>2636</v>
      </c>
      <c r="Z45" s="2" t="s">
        <v>2637</v>
      </c>
      <c r="AA45" s="2" t="s">
        <v>2638</v>
      </c>
      <c r="AB45" s="2" t="s">
        <v>2639</v>
      </c>
      <c r="AC45" s="4" t="s">
        <v>2336</v>
      </c>
    </row>
    <row r="46" spans="3:29">
      <c r="C46" s="1" t="s">
        <v>2640</v>
      </c>
      <c r="D46" s="2">
        <v>1772582400</v>
      </c>
      <c r="E46" s="2" t="s">
        <v>2327</v>
      </c>
      <c r="F46" s="2" t="s">
        <v>2328</v>
      </c>
      <c r="G46" s="2" t="s">
        <v>2641</v>
      </c>
      <c r="H46" s="2" t="s">
        <v>2642</v>
      </c>
      <c r="I46" s="2" t="s">
        <v>2643</v>
      </c>
      <c r="J46" s="2" t="s">
        <v>2644</v>
      </c>
      <c r="K46" s="2" t="s">
        <v>2645</v>
      </c>
      <c r="L46" s="2" t="s">
        <v>2646</v>
      </c>
      <c r="M46" s="2" t="s">
        <v>2576</v>
      </c>
      <c r="N46" s="4" t="s">
        <v>2336</v>
      </c>
      <c r="R46" s="1" t="s">
        <v>2640</v>
      </c>
      <c r="S46" s="2">
        <v>1772582400</v>
      </c>
      <c r="T46" s="2" t="s">
        <v>2327</v>
      </c>
      <c r="U46" s="2" t="s">
        <v>2328</v>
      </c>
      <c r="V46" s="2" t="s">
        <v>2641</v>
      </c>
      <c r="W46" s="2" t="s">
        <v>2642</v>
      </c>
      <c r="X46" s="2" t="s">
        <v>2643</v>
      </c>
      <c r="Y46" s="2" t="s">
        <v>2644</v>
      </c>
      <c r="Z46" s="2" t="s">
        <v>2645</v>
      </c>
      <c r="AA46" s="2" t="s">
        <v>2646</v>
      </c>
      <c r="AB46" s="2" t="s">
        <v>2576</v>
      </c>
      <c r="AC46" s="4" t="s">
        <v>2336</v>
      </c>
    </row>
    <row r="47" spans="3:29">
      <c r="C47" s="1" t="s">
        <v>2647</v>
      </c>
      <c r="D47" s="2">
        <v>1772496000</v>
      </c>
      <c r="E47" s="2" t="s">
        <v>2327</v>
      </c>
      <c r="F47" s="2" t="s">
        <v>2328</v>
      </c>
      <c r="G47" s="2" t="s">
        <v>2648</v>
      </c>
      <c r="H47" s="2" t="s">
        <v>2649</v>
      </c>
      <c r="I47" s="2" t="s">
        <v>2650</v>
      </c>
      <c r="J47" s="2" t="s">
        <v>2651</v>
      </c>
      <c r="K47" s="2" t="s">
        <v>2652</v>
      </c>
      <c r="L47" s="2" t="s">
        <v>2653</v>
      </c>
      <c r="M47" s="2" t="s">
        <v>2654</v>
      </c>
      <c r="N47" s="4" t="s">
        <v>2336</v>
      </c>
      <c r="R47" s="1" t="s">
        <v>2647</v>
      </c>
      <c r="S47" s="2">
        <v>1772496000</v>
      </c>
      <c r="T47" s="2" t="s">
        <v>2327</v>
      </c>
      <c r="U47" s="2" t="s">
        <v>2328</v>
      </c>
      <c r="V47" s="2" t="s">
        <v>2648</v>
      </c>
      <c r="W47" s="2" t="s">
        <v>2649</v>
      </c>
      <c r="X47" s="2" t="s">
        <v>2650</v>
      </c>
      <c r="Y47" s="2" t="s">
        <v>2651</v>
      </c>
      <c r="Z47" s="2" t="s">
        <v>2652</v>
      </c>
      <c r="AA47" s="2" t="s">
        <v>2653</v>
      </c>
      <c r="AB47" s="2" t="s">
        <v>2654</v>
      </c>
      <c r="AC47" s="4" t="s">
        <v>2336</v>
      </c>
    </row>
    <row r="48" spans="3:29">
      <c r="C48" s="1" t="s">
        <v>2655</v>
      </c>
      <c r="D48" s="2">
        <v>1772409600</v>
      </c>
      <c r="E48" s="2" t="s">
        <v>2327</v>
      </c>
      <c r="F48" s="2" t="s">
        <v>2328</v>
      </c>
      <c r="G48" s="2" t="s">
        <v>2656</v>
      </c>
      <c r="H48" s="2" t="s">
        <v>2657</v>
      </c>
      <c r="I48" s="2" t="s">
        <v>2658</v>
      </c>
      <c r="J48" s="2" t="s">
        <v>2659</v>
      </c>
      <c r="K48" s="2" t="s">
        <v>2660</v>
      </c>
      <c r="L48" s="2" t="s">
        <v>2661</v>
      </c>
      <c r="M48" s="2" t="s">
        <v>2662</v>
      </c>
      <c r="N48" s="4" t="s">
        <v>2336</v>
      </c>
      <c r="R48" s="1" t="s">
        <v>2655</v>
      </c>
      <c r="S48" s="2">
        <v>1772409600</v>
      </c>
      <c r="T48" s="2" t="s">
        <v>2327</v>
      </c>
      <c r="U48" s="2" t="s">
        <v>2328</v>
      </c>
      <c r="V48" s="2" t="s">
        <v>2656</v>
      </c>
      <c r="W48" s="2" t="s">
        <v>2657</v>
      </c>
      <c r="X48" s="2" t="s">
        <v>2658</v>
      </c>
      <c r="Y48" s="2" t="s">
        <v>2659</v>
      </c>
      <c r="Z48" s="2" t="s">
        <v>2660</v>
      </c>
      <c r="AA48" s="2" t="s">
        <v>2661</v>
      </c>
      <c r="AB48" s="2" t="s">
        <v>2662</v>
      </c>
      <c r="AC48" s="4" t="s">
        <v>2336</v>
      </c>
    </row>
    <row r="49" spans="3:29">
      <c r="C49" s="1" t="s">
        <v>2663</v>
      </c>
      <c r="D49" s="2">
        <v>1772323200</v>
      </c>
      <c r="E49" s="2" t="s">
        <v>2327</v>
      </c>
      <c r="F49" s="2" t="s">
        <v>2328</v>
      </c>
      <c r="G49" s="2" t="s">
        <v>2664</v>
      </c>
      <c r="H49" s="2" t="s">
        <v>2665</v>
      </c>
      <c r="I49" s="2" t="s">
        <v>2666</v>
      </c>
      <c r="J49" s="2" t="s">
        <v>2667</v>
      </c>
      <c r="K49" s="2" t="s">
        <v>2668</v>
      </c>
      <c r="L49" s="2" t="s">
        <v>2669</v>
      </c>
      <c r="M49" s="2" t="s">
        <v>2670</v>
      </c>
      <c r="N49" s="4" t="s">
        <v>2336</v>
      </c>
      <c r="R49" s="1" t="s">
        <v>2663</v>
      </c>
      <c r="S49" s="2">
        <v>1772323200</v>
      </c>
      <c r="T49" s="2" t="s">
        <v>2327</v>
      </c>
      <c r="U49" s="2" t="s">
        <v>2328</v>
      </c>
      <c r="V49" s="2" t="s">
        <v>2664</v>
      </c>
      <c r="W49" s="2" t="s">
        <v>2665</v>
      </c>
      <c r="X49" s="2" t="s">
        <v>2666</v>
      </c>
      <c r="Y49" s="2" t="s">
        <v>2667</v>
      </c>
      <c r="Z49" s="2" t="s">
        <v>2668</v>
      </c>
      <c r="AA49" s="2" t="s">
        <v>2669</v>
      </c>
      <c r="AB49" s="2" t="s">
        <v>2670</v>
      </c>
      <c r="AC49" s="4" t="s">
        <v>2336</v>
      </c>
    </row>
    <row r="50" spans="3:29">
      <c r="C50" s="1" t="s">
        <v>2671</v>
      </c>
      <c r="D50" s="2">
        <v>1772236800</v>
      </c>
      <c r="E50" s="2" t="s">
        <v>2327</v>
      </c>
      <c r="F50" s="2" t="s">
        <v>2328</v>
      </c>
      <c r="G50" s="2" t="s">
        <v>2672</v>
      </c>
      <c r="H50" s="2" t="s">
        <v>2673</v>
      </c>
      <c r="I50" s="2" t="s">
        <v>2674</v>
      </c>
      <c r="J50" s="2" t="s">
        <v>2675</v>
      </c>
      <c r="K50" s="2" t="s">
        <v>2676</v>
      </c>
      <c r="L50" s="2" t="s">
        <v>2677</v>
      </c>
      <c r="M50" s="2" t="s">
        <v>2678</v>
      </c>
      <c r="N50" s="4" t="s">
        <v>2336</v>
      </c>
      <c r="R50" s="1" t="s">
        <v>2671</v>
      </c>
      <c r="S50" s="2">
        <v>1772236800</v>
      </c>
      <c r="T50" s="2" t="s">
        <v>2327</v>
      </c>
      <c r="U50" s="2" t="s">
        <v>2328</v>
      </c>
      <c r="V50" s="2" t="s">
        <v>2672</v>
      </c>
      <c r="W50" s="2" t="s">
        <v>2673</v>
      </c>
      <c r="X50" s="2" t="s">
        <v>2674</v>
      </c>
      <c r="Y50" s="2" t="s">
        <v>2675</v>
      </c>
      <c r="Z50" s="2" t="s">
        <v>2676</v>
      </c>
      <c r="AA50" s="2" t="s">
        <v>2677</v>
      </c>
      <c r="AB50" s="2" t="s">
        <v>2678</v>
      </c>
      <c r="AC50" s="4" t="s">
        <v>2336</v>
      </c>
    </row>
    <row r="51" spans="3:29">
      <c r="C51" s="1" t="s">
        <v>2679</v>
      </c>
      <c r="D51" s="2">
        <v>1772150400</v>
      </c>
      <c r="E51" s="2" t="s">
        <v>2327</v>
      </c>
      <c r="F51" s="2" t="s">
        <v>2328</v>
      </c>
      <c r="G51" s="2" t="s">
        <v>2680</v>
      </c>
      <c r="H51" s="2" t="s">
        <v>2681</v>
      </c>
      <c r="I51" s="2" t="s">
        <v>2682</v>
      </c>
      <c r="J51" s="2" t="s">
        <v>2683</v>
      </c>
      <c r="K51" s="2" t="s">
        <v>2684</v>
      </c>
      <c r="L51" s="2" t="s">
        <v>2685</v>
      </c>
      <c r="M51" s="2" t="s">
        <v>2608</v>
      </c>
      <c r="N51" s="4" t="s">
        <v>2336</v>
      </c>
      <c r="R51" s="1" t="s">
        <v>2679</v>
      </c>
      <c r="S51" s="2">
        <v>1772150400</v>
      </c>
      <c r="T51" s="2" t="s">
        <v>2327</v>
      </c>
      <c r="U51" s="2" t="s">
        <v>2328</v>
      </c>
      <c r="V51" s="2" t="s">
        <v>2680</v>
      </c>
      <c r="W51" s="2" t="s">
        <v>2681</v>
      </c>
      <c r="X51" s="2" t="s">
        <v>2682</v>
      </c>
      <c r="Y51" s="2" t="s">
        <v>2683</v>
      </c>
      <c r="Z51" s="2" t="s">
        <v>2684</v>
      </c>
      <c r="AA51" s="2" t="s">
        <v>2685</v>
      </c>
      <c r="AB51" s="2" t="s">
        <v>2608</v>
      </c>
      <c r="AC51" s="4" t="s">
        <v>2336</v>
      </c>
    </row>
    <row r="52" spans="3:29">
      <c r="C52" s="1" t="s">
        <v>2686</v>
      </c>
      <c r="D52" s="2">
        <v>1772064000</v>
      </c>
      <c r="E52" s="2" t="s">
        <v>2327</v>
      </c>
      <c r="F52" s="2" t="s">
        <v>2328</v>
      </c>
      <c r="G52" s="2" t="s">
        <v>2687</v>
      </c>
      <c r="H52" s="2" t="s">
        <v>2688</v>
      </c>
      <c r="I52" s="2" t="s">
        <v>2689</v>
      </c>
      <c r="J52" s="2" t="s">
        <v>2690</v>
      </c>
      <c r="K52" s="2" t="s">
        <v>2691</v>
      </c>
      <c r="L52" s="2" t="s">
        <v>2692</v>
      </c>
      <c r="M52" s="2" t="s">
        <v>2693</v>
      </c>
      <c r="N52" s="4" t="s">
        <v>2336</v>
      </c>
      <c r="R52" s="1" t="s">
        <v>2686</v>
      </c>
      <c r="S52" s="2">
        <v>1772064000</v>
      </c>
      <c r="T52" s="2" t="s">
        <v>2327</v>
      </c>
      <c r="U52" s="2" t="s">
        <v>2328</v>
      </c>
      <c r="V52" s="2" t="s">
        <v>2687</v>
      </c>
      <c r="W52" s="2" t="s">
        <v>2688</v>
      </c>
      <c r="X52" s="2" t="s">
        <v>2689</v>
      </c>
      <c r="Y52" s="2" t="s">
        <v>2690</v>
      </c>
      <c r="Z52" s="2" t="s">
        <v>2691</v>
      </c>
      <c r="AA52" s="2" t="s">
        <v>2692</v>
      </c>
      <c r="AB52" s="2" t="s">
        <v>2693</v>
      </c>
      <c r="AC52" s="4" t="s">
        <v>2336</v>
      </c>
    </row>
    <row r="53" spans="3:29">
      <c r="C53" s="1" t="s">
        <v>2694</v>
      </c>
      <c r="D53" s="2">
        <v>1771977600</v>
      </c>
      <c r="E53" s="2" t="s">
        <v>2327</v>
      </c>
      <c r="F53" s="2" t="s">
        <v>2328</v>
      </c>
      <c r="G53" s="2" t="s">
        <v>2695</v>
      </c>
      <c r="H53" s="2" t="s">
        <v>2696</v>
      </c>
      <c r="I53" s="2" t="s">
        <v>2697</v>
      </c>
      <c r="J53" s="2" t="s">
        <v>2698</v>
      </c>
      <c r="K53" s="2" t="s">
        <v>2699</v>
      </c>
      <c r="L53" s="2" t="s">
        <v>2700</v>
      </c>
      <c r="M53" s="2" t="s">
        <v>2701</v>
      </c>
      <c r="N53" s="4" t="s">
        <v>2336</v>
      </c>
      <c r="R53" s="1" t="s">
        <v>2694</v>
      </c>
      <c r="S53" s="2">
        <v>1771977600</v>
      </c>
      <c r="T53" s="2" t="s">
        <v>2327</v>
      </c>
      <c r="U53" s="2" t="s">
        <v>2328</v>
      </c>
      <c r="V53" s="2" t="s">
        <v>2695</v>
      </c>
      <c r="W53" s="2" t="s">
        <v>2696</v>
      </c>
      <c r="X53" s="2" t="s">
        <v>2697</v>
      </c>
      <c r="Y53" s="2" t="s">
        <v>2698</v>
      </c>
      <c r="Z53" s="2" t="s">
        <v>2699</v>
      </c>
      <c r="AA53" s="2" t="s">
        <v>2700</v>
      </c>
      <c r="AB53" s="2" t="s">
        <v>2701</v>
      </c>
      <c r="AC53" s="4" t="s">
        <v>2336</v>
      </c>
    </row>
    <row r="54" spans="3:29">
      <c r="C54" s="1" t="s">
        <v>2702</v>
      </c>
      <c r="D54" s="2">
        <v>1771891200</v>
      </c>
      <c r="E54" s="2" t="s">
        <v>2327</v>
      </c>
      <c r="F54" s="2" t="s">
        <v>2328</v>
      </c>
      <c r="G54" s="2" t="s">
        <v>2703</v>
      </c>
      <c r="H54" s="2" t="s">
        <v>2704</v>
      </c>
      <c r="I54" s="2" t="s">
        <v>2705</v>
      </c>
      <c r="J54" s="2" t="s">
        <v>2706</v>
      </c>
      <c r="K54" s="2" t="s">
        <v>2707</v>
      </c>
      <c r="L54" s="2" t="s">
        <v>2708</v>
      </c>
      <c r="M54" s="2" t="s">
        <v>2709</v>
      </c>
      <c r="N54" s="4" t="s">
        <v>2336</v>
      </c>
      <c r="R54" s="1" t="s">
        <v>2702</v>
      </c>
      <c r="S54" s="2">
        <v>1771891200</v>
      </c>
      <c r="T54" s="2" t="s">
        <v>2327</v>
      </c>
      <c r="U54" s="2" t="s">
        <v>2328</v>
      </c>
      <c r="V54" s="2" t="s">
        <v>2703</v>
      </c>
      <c r="W54" s="2" t="s">
        <v>2704</v>
      </c>
      <c r="X54" s="2" t="s">
        <v>2705</v>
      </c>
      <c r="Y54" s="2" t="s">
        <v>2706</v>
      </c>
      <c r="Z54" s="2" t="s">
        <v>2707</v>
      </c>
      <c r="AA54" s="2" t="s">
        <v>2708</v>
      </c>
      <c r="AB54" s="2" t="s">
        <v>2709</v>
      </c>
      <c r="AC54" s="4" t="s">
        <v>2336</v>
      </c>
    </row>
    <row r="55" spans="3:29">
      <c r="C55" s="1" t="s">
        <v>2710</v>
      </c>
      <c r="D55" s="2">
        <v>1771804800</v>
      </c>
      <c r="E55" s="2" t="s">
        <v>2327</v>
      </c>
      <c r="F55" s="2" t="s">
        <v>2328</v>
      </c>
      <c r="G55" s="2" t="s">
        <v>2711</v>
      </c>
      <c r="H55" s="2" t="s">
        <v>2712</v>
      </c>
      <c r="I55" s="2" t="s">
        <v>2713</v>
      </c>
      <c r="J55" s="2" t="s">
        <v>2714</v>
      </c>
      <c r="K55" s="2" t="s">
        <v>2715</v>
      </c>
      <c r="L55" s="2" t="s">
        <v>2716</v>
      </c>
      <c r="M55" s="2" t="s">
        <v>2717</v>
      </c>
      <c r="N55" s="4" t="s">
        <v>2336</v>
      </c>
      <c r="R55" s="1" t="s">
        <v>2710</v>
      </c>
      <c r="S55" s="2">
        <v>1771804800</v>
      </c>
      <c r="T55" s="2" t="s">
        <v>2327</v>
      </c>
      <c r="U55" s="2" t="s">
        <v>2328</v>
      </c>
      <c r="V55" s="2" t="s">
        <v>2711</v>
      </c>
      <c r="W55" s="2" t="s">
        <v>2712</v>
      </c>
      <c r="X55" s="2" t="s">
        <v>2713</v>
      </c>
      <c r="Y55" s="2" t="s">
        <v>2714</v>
      </c>
      <c r="Z55" s="2" t="s">
        <v>2715</v>
      </c>
      <c r="AA55" s="2" t="s">
        <v>2716</v>
      </c>
      <c r="AB55" s="2" t="s">
        <v>2717</v>
      </c>
      <c r="AC55" s="4" t="s">
        <v>2336</v>
      </c>
    </row>
    <row r="56" spans="3:29">
      <c r="C56" s="1" t="s">
        <v>2718</v>
      </c>
      <c r="D56" s="2">
        <v>1771718400</v>
      </c>
      <c r="E56" s="2" t="s">
        <v>2327</v>
      </c>
      <c r="F56" s="2" t="s">
        <v>2328</v>
      </c>
      <c r="G56" s="2" t="s">
        <v>2719</v>
      </c>
      <c r="H56" s="2" t="s">
        <v>2720</v>
      </c>
      <c r="I56" s="2" t="s">
        <v>2721</v>
      </c>
      <c r="J56" s="2" t="s">
        <v>2722</v>
      </c>
      <c r="K56" s="2" t="s">
        <v>2723</v>
      </c>
      <c r="L56" s="2" t="s">
        <v>2724</v>
      </c>
      <c r="M56" s="2" t="s">
        <v>2725</v>
      </c>
      <c r="N56" s="4" t="s">
        <v>2336</v>
      </c>
      <c r="R56" s="1" t="s">
        <v>2718</v>
      </c>
      <c r="S56" s="2">
        <v>1771718400</v>
      </c>
      <c r="T56" s="2" t="s">
        <v>2327</v>
      </c>
      <c r="U56" s="2" t="s">
        <v>2328</v>
      </c>
      <c r="V56" s="2" t="s">
        <v>2719</v>
      </c>
      <c r="W56" s="2" t="s">
        <v>2720</v>
      </c>
      <c r="X56" s="2" t="s">
        <v>2721</v>
      </c>
      <c r="Y56" s="2" t="s">
        <v>2722</v>
      </c>
      <c r="Z56" s="2" t="s">
        <v>2723</v>
      </c>
      <c r="AA56" s="2" t="s">
        <v>2724</v>
      </c>
      <c r="AB56" s="2" t="s">
        <v>2725</v>
      </c>
      <c r="AC56" s="4" t="s">
        <v>2336</v>
      </c>
    </row>
    <row r="57" spans="3:29">
      <c r="C57" s="1" t="s">
        <v>2726</v>
      </c>
      <c r="D57" s="2">
        <v>1771632000</v>
      </c>
      <c r="E57" s="2" t="s">
        <v>2327</v>
      </c>
      <c r="F57" s="2" t="s">
        <v>2328</v>
      </c>
      <c r="G57" s="2" t="s">
        <v>2727</v>
      </c>
      <c r="H57" s="2" t="s">
        <v>2728</v>
      </c>
      <c r="I57" s="2" t="s">
        <v>2729</v>
      </c>
      <c r="J57" s="2" t="s">
        <v>2730</v>
      </c>
      <c r="K57" s="2" t="s">
        <v>2731</v>
      </c>
      <c r="L57" s="2" t="s">
        <v>2732</v>
      </c>
      <c r="M57" s="2" t="s">
        <v>2733</v>
      </c>
      <c r="N57" s="4" t="s">
        <v>2336</v>
      </c>
      <c r="R57" s="1" t="s">
        <v>2726</v>
      </c>
      <c r="S57" s="2">
        <v>1771632000</v>
      </c>
      <c r="T57" s="2" t="s">
        <v>2327</v>
      </c>
      <c r="U57" s="2" t="s">
        <v>2328</v>
      </c>
      <c r="V57" s="2" t="s">
        <v>2727</v>
      </c>
      <c r="W57" s="2" t="s">
        <v>2728</v>
      </c>
      <c r="X57" s="2" t="s">
        <v>2729</v>
      </c>
      <c r="Y57" s="2" t="s">
        <v>2730</v>
      </c>
      <c r="Z57" s="2" t="s">
        <v>2731</v>
      </c>
      <c r="AA57" s="2" t="s">
        <v>2732</v>
      </c>
      <c r="AB57" s="2" t="s">
        <v>2733</v>
      </c>
      <c r="AC57" s="4" t="s">
        <v>2336</v>
      </c>
    </row>
    <row r="58" spans="3:29">
      <c r="C58" s="1" t="s">
        <v>2734</v>
      </c>
      <c r="D58" s="2">
        <v>1771545600</v>
      </c>
      <c r="E58" s="2" t="s">
        <v>2327</v>
      </c>
      <c r="F58" s="2" t="s">
        <v>2328</v>
      </c>
      <c r="G58" s="2" t="s">
        <v>2735</v>
      </c>
      <c r="H58" s="2" t="s">
        <v>2736</v>
      </c>
      <c r="I58" s="2" t="s">
        <v>2737</v>
      </c>
      <c r="J58" s="2" t="s">
        <v>2738</v>
      </c>
      <c r="K58" s="2" t="s">
        <v>2739</v>
      </c>
      <c r="L58" s="2" t="s">
        <v>2740</v>
      </c>
      <c r="M58" s="2" t="s">
        <v>2741</v>
      </c>
      <c r="N58" s="4" t="s">
        <v>2336</v>
      </c>
      <c r="R58" s="1" t="s">
        <v>2734</v>
      </c>
      <c r="S58" s="2">
        <v>1771545600</v>
      </c>
      <c r="T58" s="2" t="s">
        <v>2327</v>
      </c>
      <c r="U58" s="2" t="s">
        <v>2328</v>
      </c>
      <c r="V58" s="2" t="s">
        <v>2735</v>
      </c>
      <c r="W58" s="2" t="s">
        <v>2736</v>
      </c>
      <c r="X58" s="2" t="s">
        <v>2737</v>
      </c>
      <c r="Y58" s="2" t="s">
        <v>2738</v>
      </c>
      <c r="Z58" s="2" t="s">
        <v>2739</v>
      </c>
      <c r="AA58" s="2" t="s">
        <v>2740</v>
      </c>
      <c r="AB58" s="2" t="s">
        <v>2741</v>
      </c>
      <c r="AC58" s="4" t="s">
        <v>2336</v>
      </c>
    </row>
    <row r="59" spans="3:29">
      <c r="C59" s="1" t="s">
        <v>2742</v>
      </c>
      <c r="D59" s="2">
        <v>1771459200</v>
      </c>
      <c r="E59" s="2" t="s">
        <v>2327</v>
      </c>
      <c r="F59" s="2" t="s">
        <v>2328</v>
      </c>
      <c r="G59" s="2" t="s">
        <v>2743</v>
      </c>
      <c r="H59" s="2" t="s">
        <v>2744</v>
      </c>
      <c r="I59" s="2" t="s">
        <v>2745</v>
      </c>
      <c r="J59" s="2" t="s">
        <v>2746</v>
      </c>
      <c r="K59" s="2" t="s">
        <v>2747</v>
      </c>
      <c r="L59" s="2" t="s">
        <v>2748</v>
      </c>
      <c r="M59" s="2" t="s">
        <v>2749</v>
      </c>
      <c r="N59" s="4" t="s">
        <v>2336</v>
      </c>
      <c r="R59" s="1" t="s">
        <v>2742</v>
      </c>
      <c r="S59" s="2">
        <v>1771459200</v>
      </c>
      <c r="T59" s="2" t="s">
        <v>2327</v>
      </c>
      <c r="U59" s="2" t="s">
        <v>2328</v>
      </c>
      <c r="V59" s="2" t="s">
        <v>2743</v>
      </c>
      <c r="W59" s="2" t="s">
        <v>2744</v>
      </c>
      <c r="X59" s="2" t="s">
        <v>2745</v>
      </c>
      <c r="Y59" s="2" t="s">
        <v>2746</v>
      </c>
      <c r="Z59" s="2" t="s">
        <v>2747</v>
      </c>
      <c r="AA59" s="2" t="s">
        <v>2748</v>
      </c>
      <c r="AB59" s="2" t="s">
        <v>2749</v>
      </c>
      <c r="AC59" s="4" t="s">
        <v>2336</v>
      </c>
    </row>
    <row r="60" spans="3:29">
      <c r="C60" s="1" t="s">
        <v>2750</v>
      </c>
      <c r="D60" s="2">
        <v>1771372800</v>
      </c>
      <c r="E60" s="2" t="s">
        <v>2327</v>
      </c>
      <c r="F60" s="2" t="s">
        <v>2328</v>
      </c>
      <c r="G60" s="2" t="s">
        <v>2751</v>
      </c>
      <c r="H60" s="2" t="s">
        <v>2752</v>
      </c>
      <c r="I60" s="2" t="s">
        <v>2753</v>
      </c>
      <c r="J60" s="2" t="s">
        <v>2754</v>
      </c>
      <c r="K60" s="2" t="s">
        <v>2755</v>
      </c>
      <c r="L60" s="2" t="s">
        <v>2756</v>
      </c>
      <c r="M60" s="2" t="s">
        <v>2757</v>
      </c>
      <c r="N60" s="4" t="s">
        <v>2336</v>
      </c>
      <c r="R60" s="1" t="s">
        <v>2750</v>
      </c>
      <c r="S60" s="2">
        <v>1771372800</v>
      </c>
      <c r="T60" s="2" t="s">
        <v>2327</v>
      </c>
      <c r="U60" s="2" t="s">
        <v>2328</v>
      </c>
      <c r="V60" s="2" t="s">
        <v>2751</v>
      </c>
      <c r="W60" s="2" t="s">
        <v>2752</v>
      </c>
      <c r="X60" s="2" t="s">
        <v>2753</v>
      </c>
      <c r="Y60" s="2" t="s">
        <v>2754</v>
      </c>
      <c r="Z60" s="2" t="s">
        <v>2755</v>
      </c>
      <c r="AA60" s="2" t="s">
        <v>2756</v>
      </c>
      <c r="AB60" s="2" t="s">
        <v>2757</v>
      </c>
      <c r="AC60" s="4" t="s">
        <v>2336</v>
      </c>
    </row>
    <row r="61" spans="3:29">
      <c r="C61" s="1" t="s">
        <v>2758</v>
      </c>
      <c r="D61" s="2">
        <v>1771286400</v>
      </c>
      <c r="E61" s="2" t="s">
        <v>2327</v>
      </c>
      <c r="F61" s="2" t="s">
        <v>2328</v>
      </c>
      <c r="G61" s="2" t="s">
        <v>2759</v>
      </c>
      <c r="H61" s="2" t="s">
        <v>2760</v>
      </c>
      <c r="I61" s="2" t="s">
        <v>2761</v>
      </c>
      <c r="J61" s="2" t="s">
        <v>2762</v>
      </c>
      <c r="K61" s="2" t="s">
        <v>2763</v>
      </c>
      <c r="L61" s="2" t="s">
        <v>2764</v>
      </c>
      <c r="M61" s="2" t="s">
        <v>2765</v>
      </c>
      <c r="N61" s="4" t="s">
        <v>2336</v>
      </c>
      <c r="R61" s="1" t="s">
        <v>2758</v>
      </c>
      <c r="S61" s="2">
        <v>1771286400</v>
      </c>
      <c r="T61" s="2" t="s">
        <v>2327</v>
      </c>
      <c r="U61" s="2" t="s">
        <v>2328</v>
      </c>
      <c r="V61" s="2" t="s">
        <v>2759</v>
      </c>
      <c r="W61" s="2" t="s">
        <v>2760</v>
      </c>
      <c r="X61" s="2" t="s">
        <v>2761</v>
      </c>
      <c r="Y61" s="2" t="s">
        <v>2762</v>
      </c>
      <c r="Z61" s="2" t="s">
        <v>2763</v>
      </c>
      <c r="AA61" s="2" t="s">
        <v>2764</v>
      </c>
      <c r="AB61" s="2" t="s">
        <v>2765</v>
      </c>
      <c r="AC61" s="4" t="s">
        <v>2336</v>
      </c>
    </row>
    <row r="62" spans="3:29">
      <c r="C62" s="1" t="s">
        <v>2766</v>
      </c>
      <c r="D62" s="2">
        <v>1771200000</v>
      </c>
      <c r="E62" s="2" t="s">
        <v>2327</v>
      </c>
      <c r="F62" s="2" t="s">
        <v>2328</v>
      </c>
      <c r="G62" s="2" t="s">
        <v>2767</v>
      </c>
      <c r="H62" s="2" t="s">
        <v>2768</v>
      </c>
      <c r="I62" s="2" t="s">
        <v>2769</v>
      </c>
      <c r="J62" s="2" t="s">
        <v>2770</v>
      </c>
      <c r="K62" s="2" t="s">
        <v>2771</v>
      </c>
      <c r="L62" s="2" t="s">
        <v>2772</v>
      </c>
      <c r="M62" s="2" t="s">
        <v>2773</v>
      </c>
      <c r="N62" s="4" t="s">
        <v>2336</v>
      </c>
      <c r="R62" s="1" t="s">
        <v>2766</v>
      </c>
      <c r="S62" s="2">
        <v>1771200000</v>
      </c>
      <c r="T62" s="2" t="s">
        <v>2327</v>
      </c>
      <c r="U62" s="2" t="s">
        <v>2328</v>
      </c>
      <c r="V62" s="2" t="s">
        <v>2767</v>
      </c>
      <c r="W62" s="2" t="s">
        <v>2768</v>
      </c>
      <c r="X62" s="2" t="s">
        <v>2769</v>
      </c>
      <c r="Y62" s="2" t="s">
        <v>2770</v>
      </c>
      <c r="Z62" s="2" t="s">
        <v>2771</v>
      </c>
      <c r="AA62" s="2" t="s">
        <v>2772</v>
      </c>
      <c r="AB62" s="2" t="s">
        <v>2773</v>
      </c>
      <c r="AC62" s="4" t="s">
        <v>2336</v>
      </c>
    </row>
    <row r="63" spans="3:29">
      <c r="C63" s="1" t="s">
        <v>2774</v>
      </c>
      <c r="D63" s="2">
        <v>1771113600</v>
      </c>
      <c r="E63" s="2" t="s">
        <v>2327</v>
      </c>
      <c r="F63" s="2" t="s">
        <v>2328</v>
      </c>
      <c r="G63" s="2" t="s">
        <v>2775</v>
      </c>
      <c r="H63" s="2" t="s">
        <v>2776</v>
      </c>
      <c r="I63" s="2" t="s">
        <v>2777</v>
      </c>
      <c r="J63" s="2" t="s">
        <v>2778</v>
      </c>
      <c r="K63" s="2" t="s">
        <v>2779</v>
      </c>
      <c r="L63" s="2" t="s">
        <v>2780</v>
      </c>
      <c r="M63" s="2" t="s">
        <v>2781</v>
      </c>
      <c r="N63" s="4" t="s">
        <v>2336</v>
      </c>
      <c r="R63" s="1" t="s">
        <v>2774</v>
      </c>
      <c r="S63" s="2">
        <v>1771113600</v>
      </c>
      <c r="T63" s="2" t="s">
        <v>2327</v>
      </c>
      <c r="U63" s="2" t="s">
        <v>2328</v>
      </c>
      <c r="V63" s="2" t="s">
        <v>2775</v>
      </c>
      <c r="W63" s="2" t="s">
        <v>2776</v>
      </c>
      <c r="X63" s="2" t="s">
        <v>2777</v>
      </c>
      <c r="Y63" s="2" t="s">
        <v>2778</v>
      </c>
      <c r="Z63" s="2" t="s">
        <v>2779</v>
      </c>
      <c r="AA63" s="2" t="s">
        <v>2780</v>
      </c>
      <c r="AB63" s="2" t="s">
        <v>2781</v>
      </c>
      <c r="AC63" s="4" t="s">
        <v>2336</v>
      </c>
    </row>
    <row r="64" spans="3:29">
      <c r="C64" s="1" t="s">
        <v>2782</v>
      </c>
      <c r="D64" s="2">
        <v>1771027200</v>
      </c>
      <c r="E64" s="2" t="s">
        <v>2327</v>
      </c>
      <c r="F64" s="2" t="s">
        <v>2328</v>
      </c>
      <c r="G64" s="2" t="s">
        <v>2783</v>
      </c>
      <c r="H64" s="2" t="s">
        <v>2784</v>
      </c>
      <c r="I64" s="2" t="s">
        <v>2785</v>
      </c>
      <c r="J64" s="2" t="s">
        <v>2786</v>
      </c>
      <c r="K64" s="2" t="s">
        <v>2787</v>
      </c>
      <c r="L64" s="2" t="s">
        <v>2788</v>
      </c>
      <c r="M64" s="2" t="s">
        <v>2789</v>
      </c>
      <c r="N64" s="4" t="s">
        <v>2336</v>
      </c>
      <c r="R64" s="1" t="s">
        <v>2782</v>
      </c>
      <c r="S64" s="2">
        <v>1771027200</v>
      </c>
      <c r="T64" s="2" t="s">
        <v>2327</v>
      </c>
      <c r="U64" s="2" t="s">
        <v>2328</v>
      </c>
      <c r="V64" s="2" t="s">
        <v>2783</v>
      </c>
      <c r="W64" s="2" t="s">
        <v>2784</v>
      </c>
      <c r="X64" s="2" t="s">
        <v>2785</v>
      </c>
      <c r="Y64" s="2" t="s">
        <v>2786</v>
      </c>
      <c r="Z64" s="2" t="s">
        <v>2787</v>
      </c>
      <c r="AA64" s="2" t="s">
        <v>2788</v>
      </c>
      <c r="AB64" s="2" t="s">
        <v>2789</v>
      </c>
      <c r="AC64" s="4" t="s">
        <v>2336</v>
      </c>
    </row>
    <row r="65" spans="3:29">
      <c r="C65" s="1" t="s">
        <v>2790</v>
      </c>
      <c r="D65" s="2">
        <v>1770940800</v>
      </c>
      <c r="E65" s="2" t="s">
        <v>2327</v>
      </c>
      <c r="F65" s="2" t="s">
        <v>2328</v>
      </c>
      <c r="G65" s="2" t="s">
        <v>2791</v>
      </c>
      <c r="H65" s="2" t="s">
        <v>2792</v>
      </c>
      <c r="I65" s="2" t="s">
        <v>2793</v>
      </c>
      <c r="J65" s="2" t="s">
        <v>2794</v>
      </c>
      <c r="K65" s="2" t="s">
        <v>2795</v>
      </c>
      <c r="L65" s="2" t="s">
        <v>2796</v>
      </c>
      <c r="M65" s="2" t="s">
        <v>2797</v>
      </c>
      <c r="N65" s="4" t="s">
        <v>2336</v>
      </c>
      <c r="R65" s="1" t="s">
        <v>2790</v>
      </c>
      <c r="S65" s="2">
        <v>1770940800</v>
      </c>
      <c r="T65" s="2" t="s">
        <v>2327</v>
      </c>
      <c r="U65" s="2" t="s">
        <v>2328</v>
      </c>
      <c r="V65" s="2" t="s">
        <v>2791</v>
      </c>
      <c r="W65" s="2" t="s">
        <v>2792</v>
      </c>
      <c r="X65" s="2" t="s">
        <v>2793</v>
      </c>
      <c r="Y65" s="2" t="s">
        <v>2794</v>
      </c>
      <c r="Z65" s="2" t="s">
        <v>2795</v>
      </c>
      <c r="AA65" s="2" t="s">
        <v>2796</v>
      </c>
      <c r="AB65" s="2" t="s">
        <v>2797</v>
      </c>
      <c r="AC65" s="4" t="s">
        <v>2336</v>
      </c>
    </row>
    <row r="66" spans="3:29">
      <c r="C66" s="1" t="s">
        <v>2798</v>
      </c>
      <c r="D66" s="2">
        <v>1770854400</v>
      </c>
      <c r="E66" s="2" t="s">
        <v>2327</v>
      </c>
      <c r="F66" s="2" t="s">
        <v>2328</v>
      </c>
      <c r="G66" s="2" t="s">
        <v>2799</v>
      </c>
      <c r="H66" s="2" t="s">
        <v>2800</v>
      </c>
      <c r="I66" s="2" t="s">
        <v>2801</v>
      </c>
      <c r="J66" s="2" t="s">
        <v>2802</v>
      </c>
      <c r="K66" s="2" t="s">
        <v>2803</v>
      </c>
      <c r="L66" s="2" t="s">
        <v>2804</v>
      </c>
      <c r="M66" s="2" t="s">
        <v>2805</v>
      </c>
      <c r="N66" s="4" t="s">
        <v>2336</v>
      </c>
      <c r="R66" s="1" t="s">
        <v>2798</v>
      </c>
      <c r="S66" s="2">
        <v>1770854400</v>
      </c>
      <c r="T66" s="2" t="s">
        <v>2327</v>
      </c>
      <c r="U66" s="2" t="s">
        <v>2328</v>
      </c>
      <c r="V66" s="2" t="s">
        <v>2799</v>
      </c>
      <c r="W66" s="2" t="s">
        <v>2800</v>
      </c>
      <c r="X66" s="2" t="s">
        <v>2801</v>
      </c>
      <c r="Y66" s="2" t="s">
        <v>2802</v>
      </c>
      <c r="Z66" s="2" t="s">
        <v>2803</v>
      </c>
      <c r="AA66" s="2" t="s">
        <v>2804</v>
      </c>
      <c r="AB66" s="2" t="s">
        <v>2805</v>
      </c>
      <c r="AC66" s="4" t="s">
        <v>2336</v>
      </c>
    </row>
    <row r="67" spans="3:29">
      <c r="C67" s="1" t="s">
        <v>2806</v>
      </c>
      <c r="D67" s="2">
        <v>1770768000</v>
      </c>
      <c r="E67" s="2" t="s">
        <v>2327</v>
      </c>
      <c r="F67" s="2" t="s">
        <v>2328</v>
      </c>
      <c r="G67" s="2" t="s">
        <v>2807</v>
      </c>
      <c r="H67" s="2" t="s">
        <v>2808</v>
      </c>
      <c r="I67" s="2" t="s">
        <v>2809</v>
      </c>
      <c r="J67" s="2" t="s">
        <v>2810</v>
      </c>
      <c r="K67" s="2" t="s">
        <v>2811</v>
      </c>
      <c r="L67" s="2" t="s">
        <v>2812</v>
      </c>
      <c r="M67" s="2" t="s">
        <v>2813</v>
      </c>
      <c r="N67" s="4" t="s">
        <v>2336</v>
      </c>
      <c r="R67" s="1" t="s">
        <v>2806</v>
      </c>
      <c r="S67" s="2">
        <v>1770768000</v>
      </c>
      <c r="T67" s="2" t="s">
        <v>2327</v>
      </c>
      <c r="U67" s="2" t="s">
        <v>2328</v>
      </c>
      <c r="V67" s="2" t="s">
        <v>2807</v>
      </c>
      <c r="W67" s="2" t="s">
        <v>2808</v>
      </c>
      <c r="X67" s="2" t="s">
        <v>2809</v>
      </c>
      <c r="Y67" s="2" t="s">
        <v>2810</v>
      </c>
      <c r="Z67" s="2" t="s">
        <v>2811</v>
      </c>
      <c r="AA67" s="2" t="s">
        <v>2812</v>
      </c>
      <c r="AB67" s="2" t="s">
        <v>2813</v>
      </c>
      <c r="AC67" s="4" t="s">
        <v>2336</v>
      </c>
    </row>
    <row r="68" spans="3:29">
      <c r="C68" s="1" t="s">
        <v>2814</v>
      </c>
      <c r="D68" s="2">
        <v>1770681600</v>
      </c>
      <c r="E68" s="2" t="s">
        <v>2327</v>
      </c>
      <c r="F68" s="2" t="s">
        <v>2328</v>
      </c>
      <c r="G68" s="2" t="s">
        <v>2815</v>
      </c>
      <c r="H68" s="2" t="s">
        <v>2816</v>
      </c>
      <c r="I68" s="2" t="s">
        <v>2817</v>
      </c>
      <c r="J68" s="2" t="s">
        <v>2818</v>
      </c>
      <c r="K68" s="2" t="s">
        <v>2819</v>
      </c>
      <c r="L68" s="2" t="s">
        <v>2820</v>
      </c>
      <c r="M68" s="2" t="s">
        <v>2821</v>
      </c>
      <c r="N68" s="4" t="s">
        <v>2336</v>
      </c>
      <c r="R68" s="1" t="s">
        <v>2814</v>
      </c>
      <c r="S68" s="2">
        <v>1770681600</v>
      </c>
      <c r="T68" s="2" t="s">
        <v>2327</v>
      </c>
      <c r="U68" s="2" t="s">
        <v>2328</v>
      </c>
      <c r="V68" s="2" t="s">
        <v>2815</v>
      </c>
      <c r="W68" s="2" t="s">
        <v>2816</v>
      </c>
      <c r="X68" s="2" t="s">
        <v>2817</v>
      </c>
      <c r="Y68" s="2" t="s">
        <v>2818</v>
      </c>
      <c r="Z68" s="2" t="s">
        <v>2819</v>
      </c>
      <c r="AA68" s="2" t="s">
        <v>2820</v>
      </c>
      <c r="AB68" s="2" t="s">
        <v>2821</v>
      </c>
      <c r="AC68" s="4" t="s">
        <v>2336</v>
      </c>
    </row>
    <row r="69" spans="3:29">
      <c r="C69" s="1" t="s">
        <v>2822</v>
      </c>
      <c r="D69" s="2">
        <v>1770595200</v>
      </c>
      <c r="E69" s="2" t="s">
        <v>2327</v>
      </c>
      <c r="F69" s="2" t="s">
        <v>2328</v>
      </c>
      <c r="G69" s="2" t="s">
        <v>2823</v>
      </c>
      <c r="H69" s="2" t="s">
        <v>2824</v>
      </c>
      <c r="I69" s="2" t="s">
        <v>2825</v>
      </c>
      <c r="J69" s="2" t="s">
        <v>2826</v>
      </c>
      <c r="K69" s="2" t="s">
        <v>2827</v>
      </c>
      <c r="L69" s="2" t="s">
        <v>2828</v>
      </c>
      <c r="M69" s="2" t="s">
        <v>2829</v>
      </c>
      <c r="N69" s="4" t="s">
        <v>2336</v>
      </c>
      <c r="R69" s="1" t="s">
        <v>2822</v>
      </c>
      <c r="S69" s="2">
        <v>1770595200</v>
      </c>
      <c r="T69" s="2" t="s">
        <v>2327</v>
      </c>
      <c r="U69" s="2" t="s">
        <v>2328</v>
      </c>
      <c r="V69" s="2" t="s">
        <v>2823</v>
      </c>
      <c r="W69" s="2" t="s">
        <v>2824</v>
      </c>
      <c r="X69" s="2" t="s">
        <v>2825</v>
      </c>
      <c r="Y69" s="2" t="s">
        <v>2826</v>
      </c>
      <c r="Z69" s="2" t="s">
        <v>2827</v>
      </c>
      <c r="AA69" s="2" t="s">
        <v>2828</v>
      </c>
      <c r="AB69" s="2" t="s">
        <v>2829</v>
      </c>
      <c r="AC69" s="4" t="s">
        <v>2336</v>
      </c>
    </row>
    <row r="70" spans="3:29">
      <c r="C70" s="1" t="s">
        <v>2830</v>
      </c>
      <c r="D70" s="2">
        <v>1770508800</v>
      </c>
      <c r="E70" s="2" t="s">
        <v>2327</v>
      </c>
      <c r="F70" s="2" t="s">
        <v>2328</v>
      </c>
      <c r="G70" s="2" t="s">
        <v>2831</v>
      </c>
      <c r="H70" s="2" t="s">
        <v>2832</v>
      </c>
      <c r="I70" s="2" t="s">
        <v>2833</v>
      </c>
      <c r="J70" s="2" t="s">
        <v>2834</v>
      </c>
      <c r="K70" s="2" t="s">
        <v>2835</v>
      </c>
      <c r="L70" s="2" t="s">
        <v>2836</v>
      </c>
      <c r="M70" s="2" t="s">
        <v>2837</v>
      </c>
      <c r="N70" s="4" t="s">
        <v>2336</v>
      </c>
      <c r="R70" s="1" t="s">
        <v>2830</v>
      </c>
      <c r="S70" s="2">
        <v>1770508800</v>
      </c>
      <c r="T70" s="2" t="s">
        <v>2327</v>
      </c>
      <c r="U70" s="2" t="s">
        <v>2328</v>
      </c>
      <c r="V70" s="2" t="s">
        <v>2831</v>
      </c>
      <c r="W70" s="2" t="s">
        <v>2832</v>
      </c>
      <c r="X70" s="2" t="s">
        <v>2833</v>
      </c>
      <c r="Y70" s="2" t="s">
        <v>2834</v>
      </c>
      <c r="Z70" s="2" t="s">
        <v>2835</v>
      </c>
      <c r="AA70" s="2" t="s">
        <v>2836</v>
      </c>
      <c r="AB70" s="2" t="s">
        <v>2837</v>
      </c>
      <c r="AC70" s="4" t="s">
        <v>2336</v>
      </c>
    </row>
    <row r="71" spans="3:29">
      <c r="C71" s="1" t="s">
        <v>2838</v>
      </c>
      <c r="D71" s="2">
        <v>1770422400</v>
      </c>
      <c r="E71" s="2" t="s">
        <v>2327</v>
      </c>
      <c r="F71" s="2" t="s">
        <v>2328</v>
      </c>
      <c r="G71" s="2" t="s">
        <v>2839</v>
      </c>
      <c r="H71" s="2" t="s">
        <v>2840</v>
      </c>
      <c r="I71" s="2" t="s">
        <v>2841</v>
      </c>
      <c r="J71" s="2" t="s">
        <v>2842</v>
      </c>
      <c r="K71" s="2" t="s">
        <v>2843</v>
      </c>
      <c r="L71" s="2" t="s">
        <v>2844</v>
      </c>
      <c r="M71" s="2" t="s">
        <v>2845</v>
      </c>
      <c r="N71" s="4" t="s">
        <v>2336</v>
      </c>
      <c r="R71" s="1" t="s">
        <v>2838</v>
      </c>
      <c r="S71" s="2">
        <v>1770422400</v>
      </c>
      <c r="T71" s="2" t="s">
        <v>2327</v>
      </c>
      <c r="U71" s="2" t="s">
        <v>2328</v>
      </c>
      <c r="V71" s="2" t="s">
        <v>2839</v>
      </c>
      <c r="W71" s="2" t="s">
        <v>2840</v>
      </c>
      <c r="X71" s="2" t="s">
        <v>2841</v>
      </c>
      <c r="Y71" s="2" t="s">
        <v>2842</v>
      </c>
      <c r="Z71" s="2" t="s">
        <v>2843</v>
      </c>
      <c r="AA71" s="2" t="s">
        <v>2844</v>
      </c>
      <c r="AB71" s="2" t="s">
        <v>2845</v>
      </c>
      <c r="AC71" s="4" t="s">
        <v>2336</v>
      </c>
    </row>
    <row r="72" spans="3:29">
      <c r="C72" s="1" t="s">
        <v>2846</v>
      </c>
      <c r="D72" s="2">
        <v>1770336000</v>
      </c>
      <c r="E72" s="2" t="s">
        <v>2327</v>
      </c>
      <c r="F72" s="2" t="s">
        <v>2328</v>
      </c>
      <c r="G72" s="2" t="s">
        <v>2847</v>
      </c>
      <c r="H72" s="2" t="s">
        <v>2848</v>
      </c>
      <c r="I72" s="2" t="s">
        <v>2849</v>
      </c>
      <c r="J72" s="2" t="s">
        <v>2850</v>
      </c>
      <c r="K72" s="2" t="s">
        <v>2851</v>
      </c>
      <c r="L72" s="2" t="s">
        <v>2852</v>
      </c>
      <c r="M72" s="2" t="s">
        <v>2853</v>
      </c>
      <c r="N72" s="4" t="s">
        <v>2336</v>
      </c>
      <c r="R72" s="1" t="s">
        <v>2846</v>
      </c>
      <c r="S72" s="2">
        <v>1770336000</v>
      </c>
      <c r="T72" s="2" t="s">
        <v>2327</v>
      </c>
      <c r="U72" s="2" t="s">
        <v>2328</v>
      </c>
      <c r="V72" s="2" t="s">
        <v>2847</v>
      </c>
      <c r="W72" s="2" t="s">
        <v>2848</v>
      </c>
      <c r="X72" s="2" t="s">
        <v>2849</v>
      </c>
      <c r="Y72" s="2" t="s">
        <v>2850</v>
      </c>
      <c r="Z72" s="2" t="s">
        <v>2851</v>
      </c>
      <c r="AA72" s="2" t="s">
        <v>2852</v>
      </c>
      <c r="AB72" s="2" t="s">
        <v>2853</v>
      </c>
      <c r="AC72" s="4" t="s">
        <v>2336</v>
      </c>
    </row>
    <row r="73" spans="3:29">
      <c r="C73" s="1" t="s">
        <v>2854</v>
      </c>
      <c r="D73" s="2">
        <v>1770249600</v>
      </c>
      <c r="E73" s="2" t="s">
        <v>2327</v>
      </c>
      <c r="F73" s="2" t="s">
        <v>2328</v>
      </c>
      <c r="G73" s="2" t="s">
        <v>2855</v>
      </c>
      <c r="H73" s="2" t="s">
        <v>2856</v>
      </c>
      <c r="I73" s="2" t="s">
        <v>2857</v>
      </c>
      <c r="J73" s="2" t="s">
        <v>2858</v>
      </c>
      <c r="K73" s="2" t="s">
        <v>2859</v>
      </c>
      <c r="L73" s="2" t="s">
        <v>2860</v>
      </c>
      <c r="M73" s="2" t="s">
        <v>2861</v>
      </c>
      <c r="N73" s="4" t="s">
        <v>2336</v>
      </c>
      <c r="R73" s="1" t="s">
        <v>2854</v>
      </c>
      <c r="S73" s="2">
        <v>1770249600</v>
      </c>
      <c r="T73" s="2" t="s">
        <v>2327</v>
      </c>
      <c r="U73" s="2" t="s">
        <v>2328</v>
      </c>
      <c r="V73" s="2" t="s">
        <v>2855</v>
      </c>
      <c r="W73" s="2" t="s">
        <v>2856</v>
      </c>
      <c r="X73" s="2" t="s">
        <v>2857</v>
      </c>
      <c r="Y73" s="2" t="s">
        <v>2858</v>
      </c>
      <c r="Z73" s="2" t="s">
        <v>2859</v>
      </c>
      <c r="AA73" s="2" t="s">
        <v>2860</v>
      </c>
      <c r="AB73" s="2" t="s">
        <v>2861</v>
      </c>
      <c r="AC73" s="4" t="s">
        <v>2336</v>
      </c>
    </row>
    <row r="74" spans="3:29">
      <c r="C74" s="1" t="s">
        <v>2862</v>
      </c>
      <c r="D74" s="2">
        <v>1770163200</v>
      </c>
      <c r="E74" s="2" t="s">
        <v>2327</v>
      </c>
      <c r="F74" s="2" t="s">
        <v>2328</v>
      </c>
      <c r="G74" s="2" t="s">
        <v>2863</v>
      </c>
      <c r="H74" s="2" t="s">
        <v>2864</v>
      </c>
      <c r="I74" s="2" t="s">
        <v>2865</v>
      </c>
      <c r="J74" s="2" t="s">
        <v>2866</v>
      </c>
      <c r="K74" s="2" t="s">
        <v>2867</v>
      </c>
      <c r="L74" s="2" t="s">
        <v>2868</v>
      </c>
      <c r="M74" s="2" t="s">
        <v>2869</v>
      </c>
      <c r="N74" s="4" t="s">
        <v>2336</v>
      </c>
      <c r="R74" s="1" t="s">
        <v>2862</v>
      </c>
      <c r="S74" s="2">
        <v>1770163200</v>
      </c>
      <c r="T74" s="2" t="s">
        <v>2327</v>
      </c>
      <c r="U74" s="2" t="s">
        <v>2328</v>
      </c>
      <c r="V74" s="2" t="s">
        <v>2863</v>
      </c>
      <c r="W74" s="2" t="s">
        <v>2864</v>
      </c>
      <c r="X74" s="2" t="s">
        <v>2865</v>
      </c>
      <c r="Y74" s="2" t="s">
        <v>2866</v>
      </c>
      <c r="Z74" s="2" t="s">
        <v>2867</v>
      </c>
      <c r="AA74" s="2" t="s">
        <v>2868</v>
      </c>
      <c r="AB74" s="2" t="s">
        <v>2869</v>
      </c>
      <c r="AC74" s="4" t="s">
        <v>2336</v>
      </c>
    </row>
    <row r="75" spans="3:29">
      <c r="C75" s="1" t="s">
        <v>2870</v>
      </c>
      <c r="D75" s="2">
        <v>1770076800</v>
      </c>
      <c r="E75" s="2" t="s">
        <v>2327</v>
      </c>
      <c r="F75" s="2" t="s">
        <v>2328</v>
      </c>
      <c r="G75" s="2" t="s">
        <v>2871</v>
      </c>
      <c r="H75" s="2" t="s">
        <v>2872</v>
      </c>
      <c r="I75" s="2" t="s">
        <v>2873</v>
      </c>
      <c r="J75" s="2" t="s">
        <v>2874</v>
      </c>
      <c r="K75" s="2" t="s">
        <v>2875</v>
      </c>
      <c r="L75" s="2" t="s">
        <v>2876</v>
      </c>
      <c r="M75" s="2" t="s">
        <v>2877</v>
      </c>
      <c r="N75" s="4" t="s">
        <v>2336</v>
      </c>
      <c r="R75" s="1" t="s">
        <v>2870</v>
      </c>
      <c r="S75" s="2">
        <v>1770076800</v>
      </c>
      <c r="T75" s="2" t="s">
        <v>2327</v>
      </c>
      <c r="U75" s="2" t="s">
        <v>2328</v>
      </c>
      <c r="V75" s="2" t="s">
        <v>2871</v>
      </c>
      <c r="W75" s="2" t="s">
        <v>2872</v>
      </c>
      <c r="X75" s="2" t="s">
        <v>2873</v>
      </c>
      <c r="Y75" s="2" t="s">
        <v>2874</v>
      </c>
      <c r="Z75" s="2" t="s">
        <v>2875</v>
      </c>
      <c r="AA75" s="2" t="s">
        <v>2876</v>
      </c>
      <c r="AB75" s="2" t="s">
        <v>2877</v>
      </c>
      <c r="AC75" s="4" t="s">
        <v>2336</v>
      </c>
    </row>
    <row r="76" spans="3:29">
      <c r="C76" s="1" t="s">
        <v>2878</v>
      </c>
      <c r="D76" s="2">
        <v>1769990400</v>
      </c>
      <c r="E76" s="2" t="s">
        <v>2327</v>
      </c>
      <c r="F76" s="2" t="s">
        <v>2328</v>
      </c>
      <c r="G76" s="2" t="s">
        <v>2879</v>
      </c>
      <c r="H76" s="2" t="s">
        <v>2880</v>
      </c>
      <c r="I76" s="2" t="s">
        <v>2881</v>
      </c>
      <c r="J76" s="2" t="s">
        <v>2882</v>
      </c>
      <c r="K76" s="2" t="s">
        <v>2883</v>
      </c>
      <c r="L76" s="2" t="s">
        <v>2884</v>
      </c>
      <c r="M76" s="2" t="s">
        <v>2885</v>
      </c>
      <c r="N76" s="4" t="s">
        <v>2336</v>
      </c>
      <c r="R76" s="1" t="s">
        <v>2878</v>
      </c>
      <c r="S76" s="2">
        <v>1769990400</v>
      </c>
      <c r="T76" s="2" t="s">
        <v>2327</v>
      </c>
      <c r="U76" s="2" t="s">
        <v>2328</v>
      </c>
      <c r="V76" s="2" t="s">
        <v>2879</v>
      </c>
      <c r="W76" s="2" t="s">
        <v>2880</v>
      </c>
      <c r="X76" s="2" t="s">
        <v>2881</v>
      </c>
      <c r="Y76" s="2" t="s">
        <v>2882</v>
      </c>
      <c r="Z76" s="2" t="s">
        <v>2883</v>
      </c>
      <c r="AA76" s="2" t="s">
        <v>2884</v>
      </c>
      <c r="AB76" s="2" t="s">
        <v>2885</v>
      </c>
      <c r="AC76" s="4" t="s">
        <v>2336</v>
      </c>
    </row>
    <row r="77" spans="3:29">
      <c r="C77" s="1" t="s">
        <v>2886</v>
      </c>
      <c r="D77" s="2">
        <v>1769904000</v>
      </c>
      <c r="E77" s="2" t="s">
        <v>2327</v>
      </c>
      <c r="F77" s="2" t="s">
        <v>2328</v>
      </c>
      <c r="G77" s="2" t="s">
        <v>2887</v>
      </c>
      <c r="H77" s="2" t="s">
        <v>2888</v>
      </c>
      <c r="I77" s="2" t="s">
        <v>2889</v>
      </c>
      <c r="J77" s="2" t="s">
        <v>2890</v>
      </c>
      <c r="K77" s="2" t="s">
        <v>2891</v>
      </c>
      <c r="L77" s="2" t="s">
        <v>2892</v>
      </c>
      <c r="M77" s="2" t="s">
        <v>2893</v>
      </c>
      <c r="N77" s="4" t="s">
        <v>2336</v>
      </c>
      <c r="R77" s="1" t="s">
        <v>2886</v>
      </c>
      <c r="S77" s="2">
        <v>1769904000</v>
      </c>
      <c r="T77" s="2" t="s">
        <v>2327</v>
      </c>
      <c r="U77" s="2" t="s">
        <v>2328</v>
      </c>
      <c r="V77" s="2" t="s">
        <v>2887</v>
      </c>
      <c r="W77" s="2" t="s">
        <v>2888</v>
      </c>
      <c r="X77" s="2" t="s">
        <v>2889</v>
      </c>
      <c r="Y77" s="2" t="s">
        <v>2890</v>
      </c>
      <c r="Z77" s="2" t="s">
        <v>2891</v>
      </c>
      <c r="AA77" s="2" t="s">
        <v>2892</v>
      </c>
      <c r="AB77" s="2" t="s">
        <v>2893</v>
      </c>
      <c r="AC77" s="4" t="s">
        <v>2336</v>
      </c>
    </row>
    <row r="78" spans="3:29">
      <c r="C78" s="1" t="s">
        <v>2894</v>
      </c>
      <c r="D78" s="2">
        <v>1769817600</v>
      </c>
      <c r="E78" s="2" t="s">
        <v>2327</v>
      </c>
      <c r="F78" s="2" t="s">
        <v>2328</v>
      </c>
      <c r="G78" s="2" t="s">
        <v>2895</v>
      </c>
      <c r="H78" s="2" t="s">
        <v>2896</v>
      </c>
      <c r="I78" s="2" t="s">
        <v>2897</v>
      </c>
      <c r="J78" s="2" t="s">
        <v>2898</v>
      </c>
      <c r="K78" s="2" t="s">
        <v>2899</v>
      </c>
      <c r="L78" s="2" t="s">
        <v>2900</v>
      </c>
      <c r="M78" s="2" t="s">
        <v>2901</v>
      </c>
      <c r="N78" s="4" t="s">
        <v>2336</v>
      </c>
      <c r="R78" s="1" t="s">
        <v>2894</v>
      </c>
      <c r="S78" s="2">
        <v>1769817600</v>
      </c>
      <c r="T78" s="2" t="s">
        <v>2327</v>
      </c>
      <c r="U78" s="2" t="s">
        <v>2328</v>
      </c>
      <c r="V78" s="2" t="s">
        <v>2895</v>
      </c>
      <c r="W78" s="2" t="s">
        <v>2896</v>
      </c>
      <c r="X78" s="2" t="s">
        <v>2897</v>
      </c>
      <c r="Y78" s="2" t="s">
        <v>2898</v>
      </c>
      <c r="Z78" s="2" t="s">
        <v>2899</v>
      </c>
      <c r="AA78" s="2" t="s">
        <v>2900</v>
      </c>
      <c r="AB78" s="2" t="s">
        <v>2901</v>
      </c>
      <c r="AC78" s="4" t="s">
        <v>2336</v>
      </c>
    </row>
    <row r="79" spans="3:29">
      <c r="C79" s="1" t="s">
        <v>2902</v>
      </c>
      <c r="D79" s="2">
        <v>1769731200</v>
      </c>
      <c r="E79" s="2" t="s">
        <v>2327</v>
      </c>
      <c r="F79" s="2" t="s">
        <v>2328</v>
      </c>
      <c r="G79" s="2" t="s">
        <v>2903</v>
      </c>
      <c r="H79" s="2" t="s">
        <v>2904</v>
      </c>
      <c r="I79" s="2" t="s">
        <v>2905</v>
      </c>
      <c r="J79" s="2" t="s">
        <v>2906</v>
      </c>
      <c r="K79" s="2" t="s">
        <v>2907</v>
      </c>
      <c r="L79" s="2" t="s">
        <v>2908</v>
      </c>
      <c r="M79" s="2" t="s">
        <v>2909</v>
      </c>
      <c r="N79" s="4" t="s">
        <v>2336</v>
      </c>
      <c r="R79" s="1" t="s">
        <v>2902</v>
      </c>
      <c r="S79" s="2">
        <v>1769731200</v>
      </c>
      <c r="T79" s="2" t="s">
        <v>2327</v>
      </c>
      <c r="U79" s="2" t="s">
        <v>2328</v>
      </c>
      <c r="V79" s="2" t="s">
        <v>2903</v>
      </c>
      <c r="W79" s="2" t="s">
        <v>2904</v>
      </c>
      <c r="X79" s="2" t="s">
        <v>2905</v>
      </c>
      <c r="Y79" s="2" t="s">
        <v>2906</v>
      </c>
      <c r="Z79" s="2" t="s">
        <v>2907</v>
      </c>
      <c r="AA79" s="2" t="s">
        <v>2908</v>
      </c>
      <c r="AB79" s="2" t="s">
        <v>2909</v>
      </c>
      <c r="AC79" s="4" t="s">
        <v>2336</v>
      </c>
    </row>
    <row r="80" spans="3:29">
      <c r="C80" s="1" t="s">
        <v>2910</v>
      </c>
      <c r="D80" s="2">
        <v>1769644800</v>
      </c>
      <c r="E80" s="2" t="s">
        <v>2327</v>
      </c>
      <c r="F80" s="2" t="s">
        <v>2328</v>
      </c>
      <c r="G80" s="2" t="s">
        <v>2911</v>
      </c>
      <c r="H80" s="2" t="s">
        <v>2912</v>
      </c>
      <c r="I80" s="2" t="s">
        <v>2913</v>
      </c>
      <c r="J80" s="2" t="s">
        <v>2914</v>
      </c>
      <c r="K80" s="2" t="s">
        <v>2915</v>
      </c>
      <c r="L80" s="2" t="s">
        <v>2916</v>
      </c>
      <c r="M80" s="2" t="s">
        <v>2917</v>
      </c>
      <c r="N80" s="4" t="s">
        <v>2336</v>
      </c>
      <c r="R80" s="1" t="s">
        <v>2910</v>
      </c>
      <c r="S80" s="2">
        <v>1769644800</v>
      </c>
      <c r="T80" s="2" t="s">
        <v>2327</v>
      </c>
      <c r="U80" s="2" t="s">
        <v>2328</v>
      </c>
      <c r="V80" s="2" t="s">
        <v>2911</v>
      </c>
      <c r="W80" s="2" t="s">
        <v>2912</v>
      </c>
      <c r="X80" s="2" t="s">
        <v>2913</v>
      </c>
      <c r="Y80" s="2" t="s">
        <v>2914</v>
      </c>
      <c r="Z80" s="2" t="s">
        <v>2915</v>
      </c>
      <c r="AA80" s="2" t="s">
        <v>2916</v>
      </c>
      <c r="AB80" s="2" t="s">
        <v>2917</v>
      </c>
      <c r="AC80" s="4" t="s">
        <v>2336</v>
      </c>
    </row>
    <row r="81" spans="3:29">
      <c r="C81" s="1" t="s">
        <v>2918</v>
      </c>
      <c r="D81" s="2">
        <v>1769558400</v>
      </c>
      <c r="E81" s="2" t="s">
        <v>2327</v>
      </c>
      <c r="F81" s="2" t="s">
        <v>2328</v>
      </c>
      <c r="G81" s="2" t="s">
        <v>2919</v>
      </c>
      <c r="H81" s="2" t="s">
        <v>2920</v>
      </c>
      <c r="I81" s="2" t="s">
        <v>2921</v>
      </c>
      <c r="J81" s="2" t="s">
        <v>2922</v>
      </c>
      <c r="K81" s="2" t="s">
        <v>2923</v>
      </c>
      <c r="L81" s="2" t="s">
        <v>2924</v>
      </c>
      <c r="M81" s="2" t="s">
        <v>2925</v>
      </c>
      <c r="N81" s="4" t="s">
        <v>2336</v>
      </c>
      <c r="R81" s="1" t="s">
        <v>2918</v>
      </c>
      <c r="S81" s="2">
        <v>1769558400</v>
      </c>
      <c r="T81" s="2" t="s">
        <v>2327</v>
      </c>
      <c r="U81" s="2" t="s">
        <v>2328</v>
      </c>
      <c r="V81" s="2" t="s">
        <v>2919</v>
      </c>
      <c r="W81" s="2" t="s">
        <v>2920</v>
      </c>
      <c r="X81" s="2" t="s">
        <v>2921</v>
      </c>
      <c r="Y81" s="2" t="s">
        <v>2922</v>
      </c>
      <c r="Z81" s="2" t="s">
        <v>2923</v>
      </c>
      <c r="AA81" s="2" t="s">
        <v>2924</v>
      </c>
      <c r="AB81" s="2" t="s">
        <v>2925</v>
      </c>
      <c r="AC81" s="4" t="s">
        <v>2336</v>
      </c>
    </row>
    <row r="82" spans="3:29">
      <c r="C82" s="1" t="s">
        <v>2926</v>
      </c>
      <c r="D82" s="2">
        <v>1769472000</v>
      </c>
      <c r="E82" s="2" t="s">
        <v>2327</v>
      </c>
      <c r="F82" s="2" t="s">
        <v>2328</v>
      </c>
      <c r="G82" s="2" t="s">
        <v>2927</v>
      </c>
      <c r="H82" s="2" t="s">
        <v>2928</v>
      </c>
      <c r="I82" s="2" t="s">
        <v>2929</v>
      </c>
      <c r="J82" s="2" t="s">
        <v>2930</v>
      </c>
      <c r="K82" s="2" t="s">
        <v>2931</v>
      </c>
      <c r="L82" s="2" t="s">
        <v>2932</v>
      </c>
      <c r="M82" s="2" t="s">
        <v>2933</v>
      </c>
      <c r="N82" s="4" t="s">
        <v>2336</v>
      </c>
      <c r="R82" s="1" t="s">
        <v>2926</v>
      </c>
      <c r="S82" s="2">
        <v>1769472000</v>
      </c>
      <c r="T82" s="2" t="s">
        <v>2327</v>
      </c>
      <c r="U82" s="2" t="s">
        <v>2328</v>
      </c>
      <c r="V82" s="2" t="s">
        <v>2927</v>
      </c>
      <c r="W82" s="2" t="s">
        <v>2928</v>
      </c>
      <c r="X82" s="2" t="s">
        <v>2929</v>
      </c>
      <c r="Y82" s="2" t="s">
        <v>2930</v>
      </c>
      <c r="Z82" s="2" t="s">
        <v>2931</v>
      </c>
      <c r="AA82" s="2" t="s">
        <v>2932</v>
      </c>
      <c r="AB82" s="2" t="s">
        <v>2933</v>
      </c>
      <c r="AC82" s="4" t="s">
        <v>2336</v>
      </c>
    </row>
    <row r="83" spans="3:29">
      <c r="C83" s="1" t="s">
        <v>2934</v>
      </c>
      <c r="D83" s="2">
        <v>1769385600</v>
      </c>
      <c r="E83" s="2" t="s">
        <v>2327</v>
      </c>
      <c r="F83" s="2" t="s">
        <v>2328</v>
      </c>
      <c r="G83" s="2" t="s">
        <v>2935</v>
      </c>
      <c r="H83" s="2" t="s">
        <v>2936</v>
      </c>
      <c r="I83" s="2" t="s">
        <v>2937</v>
      </c>
      <c r="J83" s="2" t="s">
        <v>2938</v>
      </c>
      <c r="K83" s="2" t="s">
        <v>2939</v>
      </c>
      <c r="L83" s="2" t="s">
        <v>2940</v>
      </c>
      <c r="M83" s="2" t="s">
        <v>2941</v>
      </c>
      <c r="N83" s="4" t="s">
        <v>2336</v>
      </c>
      <c r="R83" s="1" t="s">
        <v>2934</v>
      </c>
      <c r="S83" s="2">
        <v>1769385600</v>
      </c>
      <c r="T83" s="2" t="s">
        <v>2327</v>
      </c>
      <c r="U83" s="2" t="s">
        <v>2328</v>
      </c>
      <c r="V83" s="2" t="s">
        <v>2935</v>
      </c>
      <c r="W83" s="2" t="s">
        <v>2936</v>
      </c>
      <c r="X83" s="2" t="s">
        <v>2937</v>
      </c>
      <c r="Y83" s="2" t="s">
        <v>2938</v>
      </c>
      <c r="Z83" s="2" t="s">
        <v>2939</v>
      </c>
      <c r="AA83" s="2" t="s">
        <v>2940</v>
      </c>
      <c r="AB83" s="2" t="s">
        <v>2941</v>
      </c>
      <c r="AC83" s="4" t="s">
        <v>2336</v>
      </c>
    </row>
    <row r="84" spans="3:29">
      <c r="C84" s="1" t="s">
        <v>2942</v>
      </c>
      <c r="D84" s="2">
        <v>1769299200</v>
      </c>
      <c r="E84" s="2" t="s">
        <v>2327</v>
      </c>
      <c r="F84" s="2" t="s">
        <v>2328</v>
      </c>
      <c r="G84" s="2" t="s">
        <v>2943</v>
      </c>
      <c r="H84" s="2" t="s">
        <v>2944</v>
      </c>
      <c r="I84" s="2" t="s">
        <v>2945</v>
      </c>
      <c r="J84" s="2" t="s">
        <v>2946</v>
      </c>
      <c r="K84" s="2" t="s">
        <v>2947</v>
      </c>
      <c r="L84" s="2" t="s">
        <v>2948</v>
      </c>
      <c r="M84" s="2" t="s">
        <v>2949</v>
      </c>
      <c r="N84" s="4" t="s">
        <v>2336</v>
      </c>
      <c r="R84" s="1" t="s">
        <v>2942</v>
      </c>
      <c r="S84" s="2">
        <v>1769299200</v>
      </c>
      <c r="T84" s="2" t="s">
        <v>2327</v>
      </c>
      <c r="U84" s="2" t="s">
        <v>2328</v>
      </c>
      <c r="V84" s="2" t="s">
        <v>2943</v>
      </c>
      <c r="W84" s="2" t="s">
        <v>2944</v>
      </c>
      <c r="X84" s="2" t="s">
        <v>2945</v>
      </c>
      <c r="Y84" s="2" t="s">
        <v>2946</v>
      </c>
      <c r="Z84" s="2" t="s">
        <v>2947</v>
      </c>
      <c r="AA84" s="2" t="s">
        <v>2948</v>
      </c>
      <c r="AB84" s="2" t="s">
        <v>2949</v>
      </c>
      <c r="AC84" s="4" t="s">
        <v>2336</v>
      </c>
    </row>
    <row r="85" spans="3:29">
      <c r="C85" s="1" t="s">
        <v>2950</v>
      </c>
      <c r="D85" s="2">
        <v>1769212800</v>
      </c>
      <c r="E85" s="2" t="s">
        <v>2327</v>
      </c>
      <c r="F85" s="2" t="s">
        <v>2328</v>
      </c>
      <c r="G85" s="2" t="s">
        <v>2951</v>
      </c>
      <c r="H85" s="2" t="s">
        <v>2952</v>
      </c>
      <c r="I85" s="2" t="s">
        <v>2953</v>
      </c>
      <c r="J85" s="2" t="s">
        <v>2954</v>
      </c>
      <c r="K85" s="2" t="s">
        <v>2955</v>
      </c>
      <c r="L85" s="2" t="s">
        <v>2956</v>
      </c>
      <c r="M85" s="2" t="s">
        <v>2957</v>
      </c>
      <c r="N85" s="4" t="s">
        <v>2336</v>
      </c>
      <c r="R85" s="1" t="s">
        <v>2950</v>
      </c>
      <c r="S85" s="2">
        <v>1769212800</v>
      </c>
      <c r="T85" s="2" t="s">
        <v>2327</v>
      </c>
      <c r="U85" s="2" t="s">
        <v>2328</v>
      </c>
      <c r="V85" s="2" t="s">
        <v>2951</v>
      </c>
      <c r="W85" s="2" t="s">
        <v>2952</v>
      </c>
      <c r="X85" s="2" t="s">
        <v>2953</v>
      </c>
      <c r="Y85" s="2" t="s">
        <v>2954</v>
      </c>
      <c r="Z85" s="2" t="s">
        <v>2955</v>
      </c>
      <c r="AA85" s="2" t="s">
        <v>2956</v>
      </c>
      <c r="AB85" s="2" t="s">
        <v>2957</v>
      </c>
      <c r="AC85" s="4" t="s">
        <v>2336</v>
      </c>
    </row>
    <row r="86" spans="3:29">
      <c r="C86" s="1" t="s">
        <v>2958</v>
      </c>
      <c r="D86" s="2">
        <v>1769126400</v>
      </c>
      <c r="E86" s="2" t="s">
        <v>2327</v>
      </c>
      <c r="F86" s="2" t="s">
        <v>2328</v>
      </c>
      <c r="G86" s="2" t="s">
        <v>2959</v>
      </c>
      <c r="H86" s="2" t="s">
        <v>2960</v>
      </c>
      <c r="I86" s="2" t="s">
        <v>2961</v>
      </c>
      <c r="J86" s="2" t="s">
        <v>2962</v>
      </c>
      <c r="K86" s="2" t="s">
        <v>2963</v>
      </c>
      <c r="L86" s="2" t="s">
        <v>2964</v>
      </c>
      <c r="M86" s="2" t="s">
        <v>2965</v>
      </c>
      <c r="N86" s="4" t="s">
        <v>2336</v>
      </c>
      <c r="R86" s="1" t="s">
        <v>2958</v>
      </c>
      <c r="S86" s="2">
        <v>1769126400</v>
      </c>
      <c r="T86" s="2" t="s">
        <v>2327</v>
      </c>
      <c r="U86" s="2" t="s">
        <v>2328</v>
      </c>
      <c r="V86" s="2" t="s">
        <v>2959</v>
      </c>
      <c r="W86" s="2" t="s">
        <v>2960</v>
      </c>
      <c r="X86" s="2" t="s">
        <v>2961</v>
      </c>
      <c r="Y86" s="2" t="s">
        <v>2962</v>
      </c>
      <c r="Z86" s="2" t="s">
        <v>2963</v>
      </c>
      <c r="AA86" s="2" t="s">
        <v>2964</v>
      </c>
      <c r="AB86" s="2" t="s">
        <v>2965</v>
      </c>
      <c r="AC86" s="4" t="s">
        <v>2336</v>
      </c>
    </row>
    <row r="87" spans="3:29">
      <c r="C87" s="1" t="s">
        <v>2966</v>
      </c>
      <c r="D87" s="2">
        <v>1769040000</v>
      </c>
      <c r="E87" s="2" t="s">
        <v>2327</v>
      </c>
      <c r="F87" s="2" t="s">
        <v>2328</v>
      </c>
      <c r="G87" s="2" t="s">
        <v>2967</v>
      </c>
      <c r="H87" s="2" t="s">
        <v>2968</v>
      </c>
      <c r="I87" s="2" t="s">
        <v>2969</v>
      </c>
      <c r="J87" s="2" t="s">
        <v>2970</v>
      </c>
      <c r="K87" s="2" t="s">
        <v>2971</v>
      </c>
      <c r="L87" s="2" t="s">
        <v>2972</v>
      </c>
      <c r="M87" s="2" t="s">
        <v>2973</v>
      </c>
      <c r="N87" s="4" t="s">
        <v>2336</v>
      </c>
      <c r="R87" s="1" t="s">
        <v>2966</v>
      </c>
      <c r="S87" s="2">
        <v>1769040000</v>
      </c>
      <c r="T87" s="2" t="s">
        <v>2327</v>
      </c>
      <c r="U87" s="2" t="s">
        <v>2328</v>
      </c>
      <c r="V87" s="2" t="s">
        <v>2967</v>
      </c>
      <c r="W87" s="2" t="s">
        <v>2968</v>
      </c>
      <c r="X87" s="2" t="s">
        <v>2969</v>
      </c>
      <c r="Y87" s="2" t="s">
        <v>2970</v>
      </c>
      <c r="Z87" s="2" t="s">
        <v>2971</v>
      </c>
      <c r="AA87" s="2" t="s">
        <v>2972</v>
      </c>
      <c r="AB87" s="2" t="s">
        <v>2973</v>
      </c>
      <c r="AC87" s="4" t="s">
        <v>2336</v>
      </c>
    </row>
    <row r="88" spans="3:29">
      <c r="C88" s="1" t="s">
        <v>2974</v>
      </c>
      <c r="D88" s="2">
        <v>1768953600</v>
      </c>
      <c r="E88" s="2" t="s">
        <v>2327</v>
      </c>
      <c r="F88" s="2" t="s">
        <v>2328</v>
      </c>
      <c r="G88" s="2" t="s">
        <v>2975</v>
      </c>
      <c r="H88" s="2" t="s">
        <v>2976</v>
      </c>
      <c r="I88" s="2" t="s">
        <v>2977</v>
      </c>
      <c r="J88" s="2" t="s">
        <v>2978</v>
      </c>
      <c r="K88" s="2" t="s">
        <v>2979</v>
      </c>
      <c r="L88" s="2" t="s">
        <v>2980</v>
      </c>
      <c r="M88" s="2" t="s">
        <v>2981</v>
      </c>
      <c r="N88" s="4" t="s">
        <v>2336</v>
      </c>
      <c r="R88" s="1" t="s">
        <v>2974</v>
      </c>
      <c r="S88" s="2">
        <v>1768953600</v>
      </c>
      <c r="T88" s="2" t="s">
        <v>2327</v>
      </c>
      <c r="U88" s="2" t="s">
        <v>2328</v>
      </c>
      <c r="V88" s="2" t="s">
        <v>2975</v>
      </c>
      <c r="W88" s="2" t="s">
        <v>2976</v>
      </c>
      <c r="X88" s="2" t="s">
        <v>2977</v>
      </c>
      <c r="Y88" s="2" t="s">
        <v>2978</v>
      </c>
      <c r="Z88" s="2" t="s">
        <v>2979</v>
      </c>
      <c r="AA88" s="2" t="s">
        <v>2980</v>
      </c>
      <c r="AB88" s="2" t="s">
        <v>2981</v>
      </c>
      <c r="AC88" s="4" t="s">
        <v>2336</v>
      </c>
    </row>
    <row r="89" spans="3:29">
      <c r="C89" s="1" t="s">
        <v>2982</v>
      </c>
      <c r="D89" s="2">
        <v>1768867200</v>
      </c>
      <c r="E89" s="2" t="s">
        <v>2327</v>
      </c>
      <c r="F89" s="2" t="s">
        <v>2328</v>
      </c>
      <c r="G89" s="2" t="s">
        <v>2983</v>
      </c>
      <c r="H89" s="2" t="s">
        <v>2984</v>
      </c>
      <c r="I89" s="2" t="s">
        <v>2985</v>
      </c>
      <c r="J89" s="2" t="s">
        <v>2986</v>
      </c>
      <c r="K89" s="2" t="s">
        <v>2987</v>
      </c>
      <c r="L89" s="2" t="s">
        <v>2988</v>
      </c>
      <c r="M89" s="2" t="s">
        <v>2989</v>
      </c>
      <c r="N89" s="4" t="s">
        <v>2336</v>
      </c>
      <c r="R89" s="1" t="s">
        <v>2982</v>
      </c>
      <c r="S89" s="2">
        <v>1768867200</v>
      </c>
      <c r="T89" s="2" t="s">
        <v>2327</v>
      </c>
      <c r="U89" s="2" t="s">
        <v>2328</v>
      </c>
      <c r="V89" s="2" t="s">
        <v>2983</v>
      </c>
      <c r="W89" s="2" t="s">
        <v>2984</v>
      </c>
      <c r="X89" s="2" t="s">
        <v>2985</v>
      </c>
      <c r="Y89" s="2" t="s">
        <v>2986</v>
      </c>
      <c r="Z89" s="2" t="s">
        <v>2987</v>
      </c>
      <c r="AA89" s="2" t="s">
        <v>2988</v>
      </c>
      <c r="AB89" s="2" t="s">
        <v>2989</v>
      </c>
      <c r="AC89" s="4" t="s">
        <v>2336</v>
      </c>
    </row>
    <row r="90" spans="3:29">
      <c r="C90" s="1" t="s">
        <v>2990</v>
      </c>
      <c r="D90" s="2">
        <v>1768780800</v>
      </c>
      <c r="E90" s="2" t="s">
        <v>2327</v>
      </c>
      <c r="F90" s="2" t="s">
        <v>2328</v>
      </c>
      <c r="G90" s="2" t="s">
        <v>2991</v>
      </c>
      <c r="H90" s="2" t="s">
        <v>2992</v>
      </c>
      <c r="I90" s="2" t="s">
        <v>2993</v>
      </c>
      <c r="J90" s="2" t="s">
        <v>2994</v>
      </c>
      <c r="K90" s="2" t="s">
        <v>2995</v>
      </c>
      <c r="L90" s="2" t="s">
        <v>2996</v>
      </c>
      <c r="M90" s="2" t="s">
        <v>2997</v>
      </c>
      <c r="N90" s="4" t="s">
        <v>2336</v>
      </c>
      <c r="R90" s="1" t="s">
        <v>2990</v>
      </c>
      <c r="S90" s="2">
        <v>1768780800</v>
      </c>
      <c r="T90" s="2" t="s">
        <v>2327</v>
      </c>
      <c r="U90" s="2" t="s">
        <v>2328</v>
      </c>
      <c r="V90" s="2" t="s">
        <v>2991</v>
      </c>
      <c r="W90" s="2" t="s">
        <v>2992</v>
      </c>
      <c r="X90" s="2" t="s">
        <v>2993</v>
      </c>
      <c r="Y90" s="2" t="s">
        <v>2994</v>
      </c>
      <c r="Z90" s="2" t="s">
        <v>2995</v>
      </c>
      <c r="AA90" s="2" t="s">
        <v>2996</v>
      </c>
      <c r="AB90" s="2" t="s">
        <v>2997</v>
      </c>
      <c r="AC90" s="4" t="s">
        <v>2336</v>
      </c>
    </row>
    <row r="91" spans="3:29">
      <c r="C91" s="1" t="s">
        <v>2998</v>
      </c>
      <c r="D91" s="2">
        <v>1768694400</v>
      </c>
      <c r="E91" s="2" t="s">
        <v>2327</v>
      </c>
      <c r="F91" s="2" t="s">
        <v>2328</v>
      </c>
      <c r="G91" s="2" t="s">
        <v>2999</v>
      </c>
      <c r="H91" s="2" t="s">
        <v>3000</v>
      </c>
      <c r="I91" s="2" t="s">
        <v>3001</v>
      </c>
      <c r="J91" s="2" t="s">
        <v>3002</v>
      </c>
      <c r="K91" s="2" t="s">
        <v>3003</v>
      </c>
      <c r="L91" s="2" t="s">
        <v>3004</v>
      </c>
      <c r="M91" s="2" t="s">
        <v>3005</v>
      </c>
      <c r="N91" s="4" t="s">
        <v>2336</v>
      </c>
      <c r="R91" s="1" t="s">
        <v>2998</v>
      </c>
      <c r="S91" s="2">
        <v>1768694400</v>
      </c>
      <c r="T91" s="2" t="s">
        <v>2327</v>
      </c>
      <c r="U91" s="2" t="s">
        <v>2328</v>
      </c>
      <c r="V91" s="2" t="s">
        <v>2999</v>
      </c>
      <c r="W91" s="2" t="s">
        <v>3000</v>
      </c>
      <c r="X91" s="2" t="s">
        <v>3001</v>
      </c>
      <c r="Y91" s="2" t="s">
        <v>3002</v>
      </c>
      <c r="Z91" s="2" t="s">
        <v>3003</v>
      </c>
      <c r="AA91" s="2" t="s">
        <v>3004</v>
      </c>
      <c r="AB91" s="2" t="s">
        <v>3005</v>
      </c>
      <c r="AC91" s="4" t="s">
        <v>2336</v>
      </c>
    </row>
    <row r="92" spans="3:29">
      <c r="C92" s="1" t="s">
        <v>3006</v>
      </c>
      <c r="D92" s="2">
        <v>1768608000</v>
      </c>
      <c r="E92" s="2" t="s">
        <v>2327</v>
      </c>
      <c r="F92" s="2" t="s">
        <v>2328</v>
      </c>
      <c r="G92" s="2" t="s">
        <v>3007</v>
      </c>
      <c r="H92" s="2" t="s">
        <v>3008</v>
      </c>
      <c r="I92" s="2" t="s">
        <v>3009</v>
      </c>
      <c r="J92" s="2" t="s">
        <v>3010</v>
      </c>
      <c r="K92" s="2" t="s">
        <v>3011</v>
      </c>
      <c r="L92" s="2" t="s">
        <v>3012</v>
      </c>
      <c r="M92" s="2" t="s">
        <v>3013</v>
      </c>
      <c r="N92" s="4" t="s">
        <v>2336</v>
      </c>
      <c r="R92" s="1" t="s">
        <v>3006</v>
      </c>
      <c r="S92" s="2">
        <v>1768608000</v>
      </c>
      <c r="T92" s="2" t="s">
        <v>2327</v>
      </c>
      <c r="U92" s="2" t="s">
        <v>2328</v>
      </c>
      <c r="V92" s="2" t="s">
        <v>3007</v>
      </c>
      <c r="W92" s="2" t="s">
        <v>3008</v>
      </c>
      <c r="X92" s="2" t="s">
        <v>3009</v>
      </c>
      <c r="Y92" s="2" t="s">
        <v>3010</v>
      </c>
      <c r="Z92" s="2" t="s">
        <v>3011</v>
      </c>
      <c r="AA92" s="2" t="s">
        <v>3012</v>
      </c>
      <c r="AB92" s="2" t="s">
        <v>3013</v>
      </c>
      <c r="AC92" s="4" t="s">
        <v>2336</v>
      </c>
    </row>
    <row r="93" spans="3:29">
      <c r="C93" s="1" t="s">
        <v>3014</v>
      </c>
      <c r="D93" s="2">
        <v>1768521600</v>
      </c>
      <c r="E93" s="2" t="s">
        <v>2327</v>
      </c>
      <c r="F93" s="2" t="s">
        <v>2328</v>
      </c>
      <c r="G93" s="2" t="s">
        <v>3015</v>
      </c>
      <c r="H93" s="2" t="s">
        <v>3016</v>
      </c>
      <c r="I93" s="2" t="s">
        <v>3017</v>
      </c>
      <c r="J93" s="2" t="s">
        <v>3018</v>
      </c>
      <c r="K93" s="2" t="s">
        <v>3019</v>
      </c>
      <c r="L93" s="2" t="s">
        <v>3020</v>
      </c>
      <c r="M93" s="2" t="s">
        <v>3021</v>
      </c>
      <c r="N93" s="4" t="s">
        <v>2336</v>
      </c>
      <c r="R93" s="1" t="s">
        <v>3014</v>
      </c>
      <c r="S93" s="2">
        <v>1768521600</v>
      </c>
      <c r="T93" s="2" t="s">
        <v>2327</v>
      </c>
      <c r="U93" s="2" t="s">
        <v>2328</v>
      </c>
      <c r="V93" s="2" t="s">
        <v>3015</v>
      </c>
      <c r="W93" s="2" t="s">
        <v>3016</v>
      </c>
      <c r="X93" s="2" t="s">
        <v>3017</v>
      </c>
      <c r="Y93" s="2" t="s">
        <v>3018</v>
      </c>
      <c r="Z93" s="2" t="s">
        <v>3019</v>
      </c>
      <c r="AA93" s="2" t="s">
        <v>3020</v>
      </c>
      <c r="AB93" s="2" t="s">
        <v>3021</v>
      </c>
      <c r="AC93" s="4" t="s">
        <v>2336</v>
      </c>
    </row>
    <row r="94" spans="3:29">
      <c r="C94" s="1" t="s">
        <v>3022</v>
      </c>
      <c r="D94" s="2">
        <v>1768435200</v>
      </c>
      <c r="E94" s="2" t="s">
        <v>2327</v>
      </c>
      <c r="F94" s="2" t="s">
        <v>2328</v>
      </c>
      <c r="G94" s="2" t="s">
        <v>3023</v>
      </c>
      <c r="H94" s="2" t="s">
        <v>3024</v>
      </c>
      <c r="I94" s="2" t="s">
        <v>3025</v>
      </c>
      <c r="J94" s="2" t="s">
        <v>3026</v>
      </c>
      <c r="K94" s="2" t="s">
        <v>3027</v>
      </c>
      <c r="L94" s="2" t="s">
        <v>3028</v>
      </c>
      <c r="M94" s="2" t="s">
        <v>3029</v>
      </c>
      <c r="N94" s="4" t="s">
        <v>2336</v>
      </c>
      <c r="R94" s="1" t="s">
        <v>3022</v>
      </c>
      <c r="S94" s="2">
        <v>1768435200</v>
      </c>
      <c r="T94" s="2" t="s">
        <v>2327</v>
      </c>
      <c r="U94" s="2" t="s">
        <v>2328</v>
      </c>
      <c r="V94" s="2" t="s">
        <v>3023</v>
      </c>
      <c r="W94" s="2" t="s">
        <v>3024</v>
      </c>
      <c r="X94" s="2" t="s">
        <v>3025</v>
      </c>
      <c r="Y94" s="2" t="s">
        <v>3026</v>
      </c>
      <c r="Z94" s="2" t="s">
        <v>3027</v>
      </c>
      <c r="AA94" s="2" t="s">
        <v>3028</v>
      </c>
      <c r="AB94" s="2" t="s">
        <v>3029</v>
      </c>
      <c r="AC94" s="4" t="s">
        <v>2336</v>
      </c>
    </row>
    <row r="95" spans="3:29">
      <c r="C95" s="1" t="s">
        <v>3030</v>
      </c>
      <c r="D95" s="2">
        <v>1768348800</v>
      </c>
      <c r="E95" s="2" t="s">
        <v>2327</v>
      </c>
      <c r="F95" s="2" t="s">
        <v>2328</v>
      </c>
      <c r="G95" s="2" t="s">
        <v>3031</v>
      </c>
      <c r="H95" s="2" t="s">
        <v>3032</v>
      </c>
      <c r="I95" s="2" t="s">
        <v>3033</v>
      </c>
      <c r="J95" s="2" t="s">
        <v>3034</v>
      </c>
      <c r="K95" s="2" t="s">
        <v>3035</v>
      </c>
      <c r="L95" s="2" t="s">
        <v>3036</v>
      </c>
      <c r="M95" s="2" t="s">
        <v>3037</v>
      </c>
      <c r="N95" s="4" t="s">
        <v>2336</v>
      </c>
      <c r="R95" s="1" t="s">
        <v>3030</v>
      </c>
      <c r="S95" s="2">
        <v>1768348800</v>
      </c>
      <c r="T95" s="2" t="s">
        <v>2327</v>
      </c>
      <c r="U95" s="2" t="s">
        <v>2328</v>
      </c>
      <c r="V95" s="2" t="s">
        <v>3031</v>
      </c>
      <c r="W95" s="2" t="s">
        <v>3032</v>
      </c>
      <c r="X95" s="2" t="s">
        <v>3033</v>
      </c>
      <c r="Y95" s="2" t="s">
        <v>3034</v>
      </c>
      <c r="Z95" s="2" t="s">
        <v>3035</v>
      </c>
      <c r="AA95" s="2" t="s">
        <v>3036</v>
      </c>
      <c r="AB95" s="2" t="s">
        <v>3037</v>
      </c>
      <c r="AC95" s="4" t="s">
        <v>2336</v>
      </c>
    </row>
    <row r="96" spans="3:29">
      <c r="C96" s="1" t="s">
        <v>3038</v>
      </c>
      <c r="D96" s="2">
        <v>1768262400</v>
      </c>
      <c r="E96" s="2" t="s">
        <v>2327</v>
      </c>
      <c r="F96" s="2" t="s">
        <v>2328</v>
      </c>
      <c r="G96" s="2" t="s">
        <v>3039</v>
      </c>
      <c r="H96" s="2" t="s">
        <v>3040</v>
      </c>
      <c r="I96" s="2" t="s">
        <v>3041</v>
      </c>
      <c r="J96" s="2" t="s">
        <v>3042</v>
      </c>
      <c r="K96" s="2" t="s">
        <v>3043</v>
      </c>
      <c r="L96" s="2" t="s">
        <v>3044</v>
      </c>
      <c r="M96" s="2" t="s">
        <v>3045</v>
      </c>
      <c r="N96" s="4" t="s">
        <v>2336</v>
      </c>
      <c r="R96" s="1" t="s">
        <v>3038</v>
      </c>
      <c r="S96" s="2">
        <v>1768262400</v>
      </c>
      <c r="T96" s="2" t="s">
        <v>2327</v>
      </c>
      <c r="U96" s="2" t="s">
        <v>2328</v>
      </c>
      <c r="V96" s="2" t="s">
        <v>3039</v>
      </c>
      <c r="W96" s="2" t="s">
        <v>3040</v>
      </c>
      <c r="X96" s="2" t="s">
        <v>3041</v>
      </c>
      <c r="Y96" s="2" t="s">
        <v>3042</v>
      </c>
      <c r="Z96" s="2" t="s">
        <v>3043</v>
      </c>
      <c r="AA96" s="2" t="s">
        <v>3044</v>
      </c>
      <c r="AB96" s="2" t="s">
        <v>3045</v>
      </c>
      <c r="AC96" s="4" t="s">
        <v>2336</v>
      </c>
    </row>
  </sheetData>
  <hyperlinks>
    <hyperlink ref="N7" r:id="rId1" xr:uid="{3F76F654-8D77-7F4E-8554-EAA439313B02}"/>
    <hyperlink ref="N8" r:id="rId2" xr:uid="{67417063-B6F1-DB4D-8DC2-EC93F8602DEA}"/>
    <hyperlink ref="N9" r:id="rId3" xr:uid="{31892241-FBFF-A64B-B06B-8AC599A8B6F9}"/>
    <hyperlink ref="N10" r:id="rId4" xr:uid="{9FF01BD2-A386-FC4E-B052-F00B3E691203}"/>
    <hyperlink ref="N11" r:id="rId5" xr:uid="{56D76394-F735-464E-9A28-267EF6DE4C68}"/>
    <hyperlink ref="N12" r:id="rId6" xr:uid="{80227590-8AB8-DC4C-A096-C5E78B0F7519}"/>
    <hyperlink ref="N13" r:id="rId7" xr:uid="{B74450A5-8E0F-914D-86C3-A825D269B3E2}"/>
    <hyperlink ref="N14" r:id="rId8" xr:uid="{ED2CED41-E133-6F47-AE5A-7FE06451D920}"/>
    <hyperlink ref="N15" r:id="rId9" xr:uid="{00A398A4-3753-7F4F-BC45-439790EA2DEC}"/>
    <hyperlink ref="N16" r:id="rId10" xr:uid="{5A9DFD42-05AA-5B43-A9E1-0FDAD16B3407}"/>
    <hyperlink ref="N17" r:id="rId11" xr:uid="{830090B9-DEEC-514D-97DB-DBF7DB6DE7CA}"/>
    <hyperlink ref="N18" r:id="rId12" xr:uid="{8ACB0A6C-C517-9442-B7B2-13ED2D7724DC}"/>
    <hyperlink ref="N19" r:id="rId13" xr:uid="{5D8BBE16-D672-6147-99A7-738AAB154027}"/>
    <hyperlink ref="N20" r:id="rId14" xr:uid="{96A30A55-627F-364A-8329-8B0AE68B7CC4}"/>
    <hyperlink ref="N21" r:id="rId15" xr:uid="{E6D2CFF7-3444-A348-9B50-31817FBBD628}"/>
    <hyperlink ref="N22" r:id="rId16" xr:uid="{87B0AC62-18CB-9D40-9C33-AA7FA33B6836}"/>
    <hyperlink ref="N23" r:id="rId17" xr:uid="{8EBB251C-5032-D04E-8359-390CAC41401E}"/>
    <hyperlink ref="N24" r:id="rId18" xr:uid="{B5CD0782-6E55-3C48-ACC5-F4187A5C32F2}"/>
    <hyperlink ref="N25" r:id="rId19" xr:uid="{48ED8CE0-28DF-4F43-9A2F-377B07F3DC72}"/>
    <hyperlink ref="N26" r:id="rId20" xr:uid="{AAEBEF4A-05E6-E944-A4D7-6F6686D56606}"/>
    <hyperlink ref="N27" r:id="rId21" xr:uid="{3FEB2ECE-7EA4-884F-8180-666E933B932B}"/>
    <hyperlink ref="N28" r:id="rId22" xr:uid="{A007595E-6C96-1A4E-BC43-8E475E43EDCE}"/>
    <hyperlink ref="N29" r:id="rId23" xr:uid="{73695B4D-E92A-1E46-9CD7-3AD80DEE929C}"/>
    <hyperlink ref="N30" r:id="rId24" xr:uid="{740EE4A0-EA85-2547-B6A0-F71AA0D95B24}"/>
    <hyperlink ref="N31" r:id="rId25" xr:uid="{BF7B9EBA-3A2F-6C41-82A3-BE1576279CBE}"/>
    <hyperlink ref="N32" r:id="rId26" xr:uid="{3344866D-83A5-4544-8249-17B8EEAC6489}"/>
    <hyperlink ref="N33" r:id="rId27" xr:uid="{429F09A7-0FDB-EC49-A0A9-4A0A20D88885}"/>
    <hyperlink ref="N34" r:id="rId28" xr:uid="{44C05AF7-EED2-1D4A-8EF2-F7513D88347B}"/>
    <hyperlink ref="N35" r:id="rId29" xr:uid="{81824CAF-BE2B-AE4A-8E06-F7EC9A556DE1}"/>
    <hyperlink ref="N36" r:id="rId30" xr:uid="{36970F72-DBB8-5C4C-A1D2-E4AA069311B5}"/>
    <hyperlink ref="N37" r:id="rId31" xr:uid="{E64F89E9-B573-2C48-A084-22D1E249EEA5}"/>
    <hyperlink ref="N38" r:id="rId32" xr:uid="{565E303A-27D2-FF44-B86F-C9EB55052FCD}"/>
    <hyperlink ref="N39" r:id="rId33" xr:uid="{F20B1088-F878-B44F-95B9-7F2AED2329DA}"/>
    <hyperlink ref="N40" r:id="rId34" xr:uid="{5F4498FE-23E3-4E40-A9A5-851755FFE322}"/>
    <hyperlink ref="N41" r:id="rId35" xr:uid="{377B3310-620F-4041-BA5C-678E78CE1602}"/>
    <hyperlink ref="N42" r:id="rId36" xr:uid="{FF2265FE-CCAC-E54D-A309-60F617FE450A}"/>
    <hyperlink ref="N43" r:id="rId37" xr:uid="{C96165A6-037D-CB4C-AEE7-42E3342A3DBA}"/>
    <hyperlink ref="N44" r:id="rId38" xr:uid="{B0345802-00FB-2B44-AF77-9F18CBE1D470}"/>
    <hyperlink ref="N45" r:id="rId39" xr:uid="{79269EDF-593C-FE45-861B-915EF40E3946}"/>
    <hyperlink ref="N46" r:id="rId40" xr:uid="{901F45E7-FA36-7240-96AA-0428E5D8A607}"/>
    <hyperlink ref="N47" r:id="rId41" xr:uid="{17EAF0EC-025E-B447-B972-F2CE4EA9A834}"/>
    <hyperlink ref="N48" r:id="rId42" xr:uid="{EF007A23-FBC6-BB46-8AEB-940B79EB0E39}"/>
    <hyperlink ref="N49" r:id="rId43" xr:uid="{637A84C4-97AA-A449-9089-331A4E8979F0}"/>
    <hyperlink ref="N50" r:id="rId44" xr:uid="{FDE07DCD-53CC-DC49-96B3-5FE1A571A2CE}"/>
    <hyperlink ref="N51" r:id="rId45" xr:uid="{3979B786-E7D1-654E-A18C-0C7449A709F6}"/>
    <hyperlink ref="N52" r:id="rId46" xr:uid="{0DCAB8DA-CB46-684F-A78F-F613E165E028}"/>
    <hyperlink ref="N53" r:id="rId47" xr:uid="{7E7C705C-B19A-064B-BC7C-AA82238B4E03}"/>
    <hyperlink ref="N54" r:id="rId48" xr:uid="{6D6E25BF-ABF9-3047-9DCD-F2006BDD24B9}"/>
    <hyperlink ref="N55" r:id="rId49" xr:uid="{E246B50C-4F2A-9D4A-BC30-35DCA01FB8B7}"/>
    <hyperlink ref="N56" r:id="rId50" xr:uid="{F044E269-94E7-AC45-80B7-0674446CB766}"/>
    <hyperlink ref="N57" r:id="rId51" xr:uid="{FAA5C491-61C9-0A49-A9A9-EE9600C62A7A}"/>
    <hyperlink ref="N58" r:id="rId52" xr:uid="{1A691DA1-17CC-6C44-8353-50742495F71A}"/>
    <hyperlink ref="N59" r:id="rId53" xr:uid="{3CD0D8E1-7B8C-564A-8B2A-A3FAB1D14D20}"/>
    <hyperlink ref="N60" r:id="rId54" xr:uid="{5A2023B9-4B5F-944F-8CD0-12B3F9932DEE}"/>
    <hyperlink ref="N61" r:id="rId55" xr:uid="{1872805C-6A72-F543-9BF0-E2FB0238E044}"/>
    <hyperlink ref="N62" r:id="rId56" xr:uid="{2E4A14CB-64AE-9147-9FCF-615B91C99641}"/>
    <hyperlink ref="N63" r:id="rId57" xr:uid="{12270AAA-D592-F346-B3D6-ECB72F9E5C67}"/>
    <hyperlink ref="N64" r:id="rId58" xr:uid="{263ADC87-CD8C-264D-8084-2B57FD12854A}"/>
    <hyperlink ref="N65" r:id="rId59" xr:uid="{A2529D14-C60D-B048-AEB4-EDD8ABCCFEA1}"/>
    <hyperlink ref="N66" r:id="rId60" xr:uid="{3DD23880-40E8-264C-9C42-418C1C18C4E5}"/>
    <hyperlink ref="N67" r:id="rId61" xr:uid="{7AC57A87-135B-D745-B7BA-940CECA3FF7E}"/>
    <hyperlink ref="N68" r:id="rId62" xr:uid="{6E8E277F-43FF-1745-9421-790A10D78FD8}"/>
    <hyperlink ref="N69" r:id="rId63" xr:uid="{50769B4A-2A9C-CE4C-8B24-2736406CFA65}"/>
    <hyperlink ref="N70" r:id="rId64" xr:uid="{644BF9E9-CA04-C641-BEA7-81D8D6FD0130}"/>
    <hyperlink ref="N71" r:id="rId65" xr:uid="{0F53321B-BBA6-644D-BDBD-B9AFB0BE622E}"/>
    <hyperlink ref="N72" r:id="rId66" xr:uid="{D3FFB9FC-6EA9-1F4F-8429-788C87395854}"/>
    <hyperlink ref="N73" r:id="rId67" xr:uid="{9D5A5910-6462-8549-A5CE-8F2E5F11D4EA}"/>
    <hyperlink ref="N74" r:id="rId68" xr:uid="{8C4D2DBE-5830-A544-AC18-295E4428C308}"/>
    <hyperlink ref="N75" r:id="rId69" xr:uid="{B78D8443-27DC-7C4C-82B9-2D7AA3B4337A}"/>
    <hyperlink ref="N76" r:id="rId70" xr:uid="{8CDC3487-450B-7B4B-9329-ED15C9B22D1E}"/>
    <hyperlink ref="N77" r:id="rId71" xr:uid="{88644906-F2E8-CC4D-A2A2-DE5643627B8A}"/>
    <hyperlink ref="N78" r:id="rId72" xr:uid="{A8BFB059-08FB-6345-BA95-4E008FD57477}"/>
    <hyperlink ref="N79" r:id="rId73" xr:uid="{5EC913DB-DA07-394E-B2BD-D3C45D9622F5}"/>
    <hyperlink ref="N80" r:id="rId74" xr:uid="{3CA922CE-A19D-BE4B-8DC5-B7384EED4175}"/>
    <hyperlink ref="N81" r:id="rId75" xr:uid="{222D81B0-5B53-6643-B878-560DF135DBD9}"/>
    <hyperlink ref="N82" r:id="rId76" xr:uid="{DADBFF15-5AC5-6D4D-BB25-755320C9BB7B}"/>
    <hyperlink ref="N83" r:id="rId77" xr:uid="{E4072629-4CBA-2044-9251-CF834959D582}"/>
    <hyperlink ref="N84" r:id="rId78" xr:uid="{86E98F27-2467-8646-BF67-7C79BCE8E8BA}"/>
    <hyperlink ref="N85" r:id="rId79" xr:uid="{FC6ADC77-3A08-6747-9967-8B8911AD982E}"/>
    <hyperlink ref="N86" r:id="rId80" xr:uid="{F56031B1-757C-F141-B61C-2675BE37B6CD}"/>
    <hyperlink ref="N87" r:id="rId81" xr:uid="{C614F391-E016-3B4E-8AB0-4A0F2FE0E758}"/>
    <hyperlink ref="N88" r:id="rId82" xr:uid="{31CE7125-00C8-D849-B4E6-CFE057E47284}"/>
    <hyperlink ref="N89" r:id="rId83" xr:uid="{0391885D-B884-1345-9DFD-4F37A082CEC1}"/>
    <hyperlink ref="N90" r:id="rId84" xr:uid="{85802DF4-8375-5748-A184-963B0CF9021D}"/>
    <hyperlink ref="N91" r:id="rId85" xr:uid="{F6150344-1BB6-B847-8992-36FBCEE1762C}"/>
    <hyperlink ref="N92" r:id="rId86" xr:uid="{96A79640-8AA0-F84B-A3CC-82C4E16E692F}"/>
    <hyperlink ref="N93" r:id="rId87" xr:uid="{0784363F-D08D-E84D-B180-1C7FCC71A37D}"/>
    <hyperlink ref="N94" r:id="rId88" xr:uid="{EBF18F9B-9B64-D149-8D7A-F7A4F26E9396}"/>
    <hyperlink ref="N95" r:id="rId89" xr:uid="{5010BE44-EC99-2D4B-93A1-28BCB4862BD9}"/>
    <hyperlink ref="N96" r:id="rId90" xr:uid="{9CE01166-0D36-7545-91D5-87234AD91890}"/>
    <hyperlink ref="AC7" r:id="rId91" xr:uid="{9CBE760E-607C-8540-B943-06B275299A59}"/>
    <hyperlink ref="AC8" r:id="rId92" xr:uid="{B7712FAD-F0F3-2947-B14A-487C4BFBDA28}"/>
    <hyperlink ref="AC9" r:id="rId93" xr:uid="{B135312B-B861-EE40-A7B2-7218C0F012FA}"/>
    <hyperlink ref="AC10" r:id="rId94" xr:uid="{013548D8-CFB5-2A43-9F5E-B49ECFA70EEF}"/>
    <hyperlink ref="AC11" r:id="rId95" xr:uid="{FB95B160-8CC9-874A-B7A1-F91A7B1BFEB7}"/>
    <hyperlink ref="AC12" r:id="rId96" xr:uid="{BEE72F2D-CFD9-144E-B4C7-771BE919A109}"/>
    <hyperlink ref="AC13" r:id="rId97" xr:uid="{16D21FDA-4CCC-2149-8222-963FACABAA34}"/>
    <hyperlink ref="AC14" r:id="rId98" xr:uid="{02D55D6B-7DAA-AD45-BA31-CA02667889BE}"/>
    <hyperlink ref="AC15" r:id="rId99" xr:uid="{E1843AEA-7BF3-414C-A2B5-E6124D5D9C3E}"/>
    <hyperlink ref="AC16" r:id="rId100" xr:uid="{DF61F6E8-D226-5E40-8003-F81FC4540695}"/>
    <hyperlink ref="AC17" r:id="rId101" xr:uid="{22CE112A-5DC1-ED4A-A8B5-7658C0073D1E}"/>
    <hyperlink ref="AC18" r:id="rId102" xr:uid="{0EFD3766-1205-A640-95B4-FD1321B0A47D}"/>
    <hyperlink ref="AC19" r:id="rId103" xr:uid="{42C39F31-224E-B54A-9486-3DB9E714CD5B}"/>
    <hyperlink ref="AC20" r:id="rId104" xr:uid="{C6E6C69D-11D7-E248-AB80-7A81FA4AF5F8}"/>
    <hyperlink ref="AC21" r:id="rId105" xr:uid="{75C35A2E-304F-5F4D-8BA3-443C7C55BA79}"/>
    <hyperlink ref="AC22" r:id="rId106" xr:uid="{66552BCE-2966-504E-80B1-69CF54631470}"/>
    <hyperlink ref="AC23" r:id="rId107" xr:uid="{1A3BEF9C-8A63-C74A-80EA-2F2BC6DFABF5}"/>
    <hyperlink ref="AC24" r:id="rId108" xr:uid="{6045DA52-D0BB-2E46-B58C-869182854B65}"/>
    <hyperlink ref="AC25" r:id="rId109" xr:uid="{A94CF61A-8AAC-7241-9205-2103EBE53A7C}"/>
    <hyperlink ref="AC26" r:id="rId110" xr:uid="{22FBA465-6FDA-6544-BCDF-CC09E1BA78B5}"/>
    <hyperlink ref="AC27" r:id="rId111" xr:uid="{1E2B5F81-CA5A-E249-8A01-9C8315A1EDAB}"/>
    <hyperlink ref="AC28" r:id="rId112" xr:uid="{298FDC68-F0FB-6349-B3C8-6C0B0ABFBA1B}"/>
    <hyperlink ref="AC29" r:id="rId113" xr:uid="{4E76B7AA-E507-A74F-9C26-BB86533A6469}"/>
    <hyperlink ref="AC30" r:id="rId114" xr:uid="{FCBB45C9-C35A-3645-81D9-A2898B921148}"/>
    <hyperlink ref="AC31" r:id="rId115" xr:uid="{1AA368CA-37FC-F643-882B-BFB8E1D29A44}"/>
    <hyperlink ref="AC32" r:id="rId116" xr:uid="{91750872-5923-AA4A-BDA1-D33F17CCF4A1}"/>
    <hyperlink ref="AC33" r:id="rId117" xr:uid="{F4A0503E-F809-0F4E-9011-7AABFFD303E4}"/>
    <hyperlink ref="AC34" r:id="rId118" xr:uid="{C849BB46-2480-5145-B434-A4ADCFCF3859}"/>
    <hyperlink ref="AC35" r:id="rId119" xr:uid="{ACCEB1D0-356F-3F40-B5CC-763F8FC6CE7A}"/>
    <hyperlink ref="AC36" r:id="rId120" xr:uid="{DD41B9C3-C945-FC4A-8ACE-32C0E1BE0A88}"/>
    <hyperlink ref="AC37" r:id="rId121" xr:uid="{DD15E8E1-CA2C-E844-AF5C-08B0047F4C1D}"/>
    <hyperlink ref="AC38" r:id="rId122" xr:uid="{B569A0FB-98E8-794B-A9AD-99DAB2528A40}"/>
    <hyperlink ref="AC39" r:id="rId123" xr:uid="{FE66215A-E325-CD4B-A063-26A9D66E137A}"/>
    <hyperlink ref="AC40" r:id="rId124" xr:uid="{A9BB8A79-90E6-DD4D-9855-0130FD44B129}"/>
    <hyperlink ref="AC41" r:id="rId125" xr:uid="{E66CA4BE-9762-1342-B06E-EEC2C5561D0D}"/>
    <hyperlink ref="AC42" r:id="rId126" xr:uid="{5AB714BE-5EBC-9641-9B50-6B6659DF5F55}"/>
    <hyperlink ref="AC43" r:id="rId127" xr:uid="{AC389DBA-DE69-8442-A2DD-473316424069}"/>
    <hyperlink ref="AC44" r:id="rId128" xr:uid="{EBA66A38-243F-B14A-996B-ECFBAC5D7232}"/>
    <hyperlink ref="AC45" r:id="rId129" xr:uid="{A7879482-2CA5-C148-A32D-52F6663E739F}"/>
    <hyperlink ref="AC46" r:id="rId130" xr:uid="{F0BD2AE9-F4B5-934B-9F30-CBE95E75BE02}"/>
    <hyperlink ref="AC47" r:id="rId131" xr:uid="{26FA5906-8F04-C749-AE2D-54B190C32CA8}"/>
    <hyperlink ref="AC48" r:id="rId132" xr:uid="{8ADF59DC-F4AB-1D40-8B13-F8852F5D970F}"/>
    <hyperlink ref="AC49" r:id="rId133" xr:uid="{D2BA0E66-44A9-E840-9ED2-233483EF1197}"/>
    <hyperlink ref="AC50" r:id="rId134" xr:uid="{31D358EF-6AB9-0B41-9DF6-03C5343E95BA}"/>
    <hyperlink ref="AC51" r:id="rId135" xr:uid="{43C7D227-DD38-3641-BD11-191722B730B5}"/>
    <hyperlink ref="AC52" r:id="rId136" xr:uid="{A5F61C33-54FD-D54D-A2BC-2F6D9A600410}"/>
    <hyperlink ref="AC53" r:id="rId137" xr:uid="{19B06333-DEF8-374E-8646-62AFBDA0B11B}"/>
    <hyperlink ref="AC54" r:id="rId138" xr:uid="{4B82E521-BE75-0B43-9ABE-B47EB00846B6}"/>
    <hyperlink ref="AC55" r:id="rId139" xr:uid="{D82FBA98-3AE1-5C4F-9611-5C1205607EEC}"/>
    <hyperlink ref="AC56" r:id="rId140" xr:uid="{65E283A4-6DAE-A64E-A1D5-04EDD48F037B}"/>
    <hyperlink ref="AC57" r:id="rId141" xr:uid="{EF64CC64-EF21-F942-A4B6-0C0D3E7D4C86}"/>
    <hyperlink ref="AC58" r:id="rId142" xr:uid="{E986473A-9634-2C43-987F-8799D547760A}"/>
    <hyperlink ref="AC59" r:id="rId143" xr:uid="{6ED4D15C-CA91-5243-A80F-330DEF35CF1C}"/>
    <hyperlink ref="AC60" r:id="rId144" xr:uid="{99D640D6-A997-974D-A7BD-68F2C111B771}"/>
    <hyperlink ref="AC61" r:id="rId145" xr:uid="{A0E0EC7E-B961-B543-A2A6-66C1043B6818}"/>
    <hyperlink ref="AC62" r:id="rId146" xr:uid="{9CC69759-A736-0644-840E-7FA184D6E0CA}"/>
    <hyperlink ref="AC63" r:id="rId147" xr:uid="{7997FD92-6E0B-CB4C-8AF3-A61F600850B3}"/>
    <hyperlink ref="AC64" r:id="rId148" xr:uid="{F76B332B-E505-4149-BA3A-05EF0AA4C410}"/>
    <hyperlink ref="AC65" r:id="rId149" xr:uid="{5246A849-6211-ED47-B975-1DC5873C1FE2}"/>
    <hyperlink ref="AC66" r:id="rId150" xr:uid="{4A2E7EDA-CE48-6741-A3D8-46092A32B8DA}"/>
    <hyperlink ref="AC67" r:id="rId151" xr:uid="{EE6CCE6D-844F-1743-B95F-BFC7D2D9DAE9}"/>
    <hyperlink ref="AC68" r:id="rId152" xr:uid="{114F05EC-EC8C-8746-915C-56B13B6C1B16}"/>
    <hyperlink ref="AC69" r:id="rId153" xr:uid="{DB716DD6-B15B-744A-859B-0C0FCDF0B2D6}"/>
    <hyperlink ref="AC70" r:id="rId154" xr:uid="{23C0D58D-EDD1-2445-A43B-97D600642530}"/>
    <hyperlink ref="AC71" r:id="rId155" xr:uid="{DDE19270-386F-6741-B321-D02188292BF0}"/>
    <hyperlink ref="AC72" r:id="rId156" xr:uid="{B8FFFF44-E5B4-EA41-B4E4-77A5F741A804}"/>
    <hyperlink ref="AC73" r:id="rId157" xr:uid="{531E00A7-9314-C449-AB4C-B347ECB4F4C7}"/>
    <hyperlink ref="AC74" r:id="rId158" xr:uid="{EEB1AB7C-69A9-634B-AE44-E21706630E87}"/>
    <hyperlink ref="AC75" r:id="rId159" xr:uid="{12703561-9FAA-7A4C-9DE2-443680A53C26}"/>
    <hyperlink ref="AC76" r:id="rId160" xr:uid="{C688E9B0-6039-594E-B793-7EA3ECE7E0C5}"/>
    <hyperlink ref="AC77" r:id="rId161" xr:uid="{F330D3B4-09AA-4A47-BFFC-D30504A4EA8B}"/>
    <hyperlink ref="AC78" r:id="rId162" xr:uid="{CD7FEBD2-0AA1-0247-A46D-6B4A882022CD}"/>
    <hyperlink ref="AC79" r:id="rId163" xr:uid="{1EC298AD-569F-5340-A717-99FF0B1D6FEE}"/>
    <hyperlink ref="AC80" r:id="rId164" xr:uid="{E0EFF5C9-ED24-4041-A147-37C328D78A44}"/>
    <hyperlink ref="AC81" r:id="rId165" xr:uid="{641A517A-9C09-E14E-A2F3-274FEA3B9590}"/>
    <hyperlink ref="AC82" r:id="rId166" xr:uid="{CFE6C3A0-B5C0-064C-A2B4-28800B0637A9}"/>
    <hyperlink ref="AC83" r:id="rId167" xr:uid="{F7AA47B8-CFCA-C74F-AB21-DB1E4AA84F4D}"/>
    <hyperlink ref="AC84" r:id="rId168" xr:uid="{82AF5B74-E6FC-454B-8790-8B9C935F9F9C}"/>
    <hyperlink ref="AC85" r:id="rId169" xr:uid="{CFAE880C-BD3A-1049-9707-BE0FAC159214}"/>
    <hyperlink ref="AC86" r:id="rId170" xr:uid="{FA065ACD-56BB-9643-8ECE-533C1B70AAB7}"/>
    <hyperlink ref="AC87" r:id="rId171" xr:uid="{D03CD2DD-22F0-DE4E-9EA1-2AAFEA073038}"/>
    <hyperlink ref="AC88" r:id="rId172" xr:uid="{07A8DDF5-9950-FF46-BE55-CBF0121AAD80}"/>
    <hyperlink ref="AC89" r:id="rId173" xr:uid="{062AE61B-831D-1C48-9751-877B07DD3B4C}"/>
    <hyperlink ref="AC90" r:id="rId174" xr:uid="{F458BA26-8ACD-814C-95C5-B8924C89E9AC}"/>
    <hyperlink ref="AC91" r:id="rId175" xr:uid="{07216FCB-F263-0047-AE76-3A81B1743DEA}"/>
    <hyperlink ref="AC92" r:id="rId176" xr:uid="{57CFA2A0-417E-9442-9244-DFEFA50FDF11}"/>
    <hyperlink ref="AC93" r:id="rId177" xr:uid="{2BC00586-FCED-D54A-8061-A183535248EB}"/>
    <hyperlink ref="AC94" r:id="rId178" xr:uid="{787522D7-7279-9C4A-9AD1-8B833B94B2B6}"/>
    <hyperlink ref="AC95" r:id="rId179" xr:uid="{3E7BABD0-31AB-1343-9EA2-581C1C6742DC}"/>
    <hyperlink ref="AC96" r:id="rId180" xr:uid="{28F7EA03-15D3-B34A-8A77-99A7F461E467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A4B69-61E2-1F44-A17C-1B8AA23E7C54}">
  <dimension ref="C8:AD98"/>
  <sheetViews>
    <sheetView zoomScale="75" workbookViewId="0">
      <selection activeCell="F9" sqref="F9"/>
    </sheetView>
  </sheetViews>
  <sheetFormatPr baseColWidth="10" defaultRowHeight="16"/>
  <cols>
    <col min="3" max="3" width="23.33203125" bestFit="1" customWidth="1"/>
    <col min="4" max="4" width="11.1640625" bestFit="1" customWidth="1"/>
    <col min="5" max="5" width="6.83203125" bestFit="1" customWidth="1"/>
    <col min="6" max="6" width="43.33203125" bestFit="1" customWidth="1"/>
    <col min="7" max="8" width="18.83203125" bestFit="1" customWidth="1"/>
    <col min="9" max="10" width="17.83203125" bestFit="1" customWidth="1"/>
    <col min="11" max="12" width="30.1640625" bestFit="1" customWidth="1"/>
    <col min="13" max="13" width="10.6640625" bestFit="1" customWidth="1"/>
    <col min="14" max="14" width="25.33203125" bestFit="1" customWidth="1"/>
  </cols>
  <sheetData>
    <row r="8" spans="3:30">
      <c r="C8" s="1" t="s">
        <v>3</v>
      </c>
      <c r="D8" s="1" t="s">
        <v>2315</v>
      </c>
      <c r="E8" s="1" t="s">
        <v>2316</v>
      </c>
      <c r="F8" s="1" t="s">
        <v>2317</v>
      </c>
      <c r="G8" s="1" t="s">
        <v>2318</v>
      </c>
      <c r="H8" s="1" t="s">
        <v>2319</v>
      </c>
      <c r="I8" s="1" t="s">
        <v>2320</v>
      </c>
      <c r="J8" s="1" t="s">
        <v>2321</v>
      </c>
      <c r="K8" s="1" t="s">
        <v>2322</v>
      </c>
      <c r="L8" s="1" t="s">
        <v>2323</v>
      </c>
      <c r="M8" s="1" t="s">
        <v>2324</v>
      </c>
      <c r="N8" s="1" t="s">
        <v>2325</v>
      </c>
      <c r="S8" s="1" t="s">
        <v>3</v>
      </c>
      <c r="T8" s="1" t="s">
        <v>2315</v>
      </c>
      <c r="U8" s="1" t="s">
        <v>2316</v>
      </c>
      <c r="V8" s="1" t="s">
        <v>2317</v>
      </c>
      <c r="W8" s="1" t="s">
        <v>2318</v>
      </c>
      <c r="X8" s="1" t="s">
        <v>2319</v>
      </c>
      <c r="Y8" s="1" t="s">
        <v>2320</v>
      </c>
      <c r="Z8" s="1" t="s">
        <v>2321</v>
      </c>
      <c r="AA8" s="1" t="s">
        <v>2322</v>
      </c>
      <c r="AB8" s="1" t="s">
        <v>2323</v>
      </c>
      <c r="AC8" s="1" t="s">
        <v>2324</v>
      </c>
      <c r="AD8" s="1" t="s">
        <v>2325</v>
      </c>
    </row>
    <row r="9" spans="3:30">
      <c r="C9" s="1" t="s">
        <v>2326</v>
      </c>
      <c r="D9" s="2">
        <v>1775952000</v>
      </c>
      <c r="E9" s="2" t="s">
        <v>3046</v>
      </c>
      <c r="F9" s="2" t="s">
        <v>3047</v>
      </c>
      <c r="G9" s="2" t="s">
        <v>3048</v>
      </c>
      <c r="H9" s="2" t="s">
        <v>3049</v>
      </c>
      <c r="I9" s="2" t="s">
        <v>3050</v>
      </c>
      <c r="J9" s="2" t="s">
        <v>3051</v>
      </c>
      <c r="K9" s="2" t="s">
        <v>3052</v>
      </c>
      <c r="L9" s="2" t="s">
        <v>3053</v>
      </c>
      <c r="M9" s="2" t="s">
        <v>3054</v>
      </c>
      <c r="N9" s="4" t="s">
        <v>2336</v>
      </c>
      <c r="S9" s="1" t="s">
        <v>2326</v>
      </c>
      <c r="T9" s="2">
        <v>1775952000</v>
      </c>
      <c r="U9" s="2" t="s">
        <v>3046</v>
      </c>
      <c r="V9" s="2" t="s">
        <v>3047</v>
      </c>
      <c r="W9" s="2" t="s">
        <v>3048</v>
      </c>
      <c r="X9" s="2" t="s">
        <v>3049</v>
      </c>
      <c r="Y9" s="2" t="s">
        <v>3050</v>
      </c>
      <c r="Z9" s="2" t="s">
        <v>3051</v>
      </c>
      <c r="AA9" s="2" t="s">
        <v>3052</v>
      </c>
      <c r="AB9" s="2" t="s">
        <v>3053</v>
      </c>
      <c r="AC9" s="2" t="s">
        <v>3054</v>
      </c>
      <c r="AD9" s="4" t="s">
        <v>2336</v>
      </c>
    </row>
    <row r="10" spans="3:30">
      <c r="C10" s="1" t="s">
        <v>2337</v>
      </c>
      <c r="D10" s="2">
        <v>1775865600</v>
      </c>
      <c r="E10" s="2" t="s">
        <v>3046</v>
      </c>
      <c r="F10" s="2" t="s">
        <v>3047</v>
      </c>
      <c r="G10" s="2" t="s">
        <v>3055</v>
      </c>
      <c r="H10" s="2" t="s">
        <v>3056</v>
      </c>
      <c r="I10" s="2" t="s">
        <v>3057</v>
      </c>
      <c r="J10" s="2" t="s">
        <v>3058</v>
      </c>
      <c r="K10" s="2" t="s">
        <v>3059</v>
      </c>
      <c r="L10" s="2" t="s">
        <v>3060</v>
      </c>
      <c r="M10" s="2" t="s">
        <v>3061</v>
      </c>
      <c r="N10" s="4" t="s">
        <v>2336</v>
      </c>
      <c r="S10" s="1" t="s">
        <v>2337</v>
      </c>
      <c r="T10" s="2">
        <v>1775865600</v>
      </c>
      <c r="U10" s="2" t="s">
        <v>3046</v>
      </c>
      <c r="V10" s="2" t="s">
        <v>3047</v>
      </c>
      <c r="W10" s="2" t="s">
        <v>3055</v>
      </c>
      <c r="X10" s="2" t="s">
        <v>3056</v>
      </c>
      <c r="Y10" s="2" t="s">
        <v>3057</v>
      </c>
      <c r="Z10" s="2" t="s">
        <v>3058</v>
      </c>
      <c r="AA10" s="2" t="s">
        <v>3059</v>
      </c>
      <c r="AB10" s="2" t="s">
        <v>3060</v>
      </c>
      <c r="AC10" s="2" t="s">
        <v>3061</v>
      </c>
      <c r="AD10" s="4" t="s">
        <v>2336</v>
      </c>
    </row>
    <row r="11" spans="3:30">
      <c r="C11" s="1" t="s">
        <v>2345</v>
      </c>
      <c r="D11" s="2">
        <v>1775779200</v>
      </c>
      <c r="E11" s="2" t="s">
        <v>3046</v>
      </c>
      <c r="F11" s="2" t="s">
        <v>3047</v>
      </c>
      <c r="G11" s="2" t="s">
        <v>3062</v>
      </c>
      <c r="H11" s="2" t="s">
        <v>3063</v>
      </c>
      <c r="I11" s="2" t="s">
        <v>3064</v>
      </c>
      <c r="J11" s="2" t="s">
        <v>3065</v>
      </c>
      <c r="K11" s="2" t="s">
        <v>3066</v>
      </c>
      <c r="L11" s="2" t="s">
        <v>3067</v>
      </c>
      <c r="M11" s="2" t="s">
        <v>3068</v>
      </c>
      <c r="N11" s="4" t="s">
        <v>2336</v>
      </c>
      <c r="S11" s="1" t="s">
        <v>2345</v>
      </c>
      <c r="T11" s="2">
        <v>1775779200</v>
      </c>
      <c r="U11" s="2" t="s">
        <v>3046</v>
      </c>
      <c r="V11" s="2" t="s">
        <v>3047</v>
      </c>
      <c r="W11" s="2" t="s">
        <v>3062</v>
      </c>
      <c r="X11" s="2" t="s">
        <v>3063</v>
      </c>
      <c r="Y11" s="2" t="s">
        <v>3064</v>
      </c>
      <c r="Z11" s="2" t="s">
        <v>3065</v>
      </c>
      <c r="AA11" s="2" t="s">
        <v>3066</v>
      </c>
      <c r="AB11" s="2" t="s">
        <v>3067</v>
      </c>
      <c r="AC11" s="2" t="s">
        <v>3068</v>
      </c>
      <c r="AD11" s="4" t="s">
        <v>2336</v>
      </c>
    </row>
    <row r="12" spans="3:30">
      <c r="C12" s="1" t="s">
        <v>2353</v>
      </c>
      <c r="D12" s="2">
        <v>1775692800</v>
      </c>
      <c r="E12" s="2" t="s">
        <v>3046</v>
      </c>
      <c r="F12" s="2" t="s">
        <v>3047</v>
      </c>
      <c r="G12" s="2" t="s">
        <v>3069</v>
      </c>
      <c r="H12" s="2" t="s">
        <v>3070</v>
      </c>
      <c r="I12" s="2" t="s">
        <v>3071</v>
      </c>
      <c r="J12" s="2" t="s">
        <v>3072</v>
      </c>
      <c r="K12" s="2" t="s">
        <v>3073</v>
      </c>
      <c r="L12" s="2" t="s">
        <v>3074</v>
      </c>
      <c r="M12" s="2" t="s">
        <v>3075</v>
      </c>
      <c r="N12" s="4" t="s">
        <v>2336</v>
      </c>
      <c r="S12" s="1" t="s">
        <v>2353</v>
      </c>
      <c r="T12" s="2">
        <v>1775692800</v>
      </c>
      <c r="U12" s="2" t="s">
        <v>3046</v>
      </c>
      <c r="V12" s="2" t="s">
        <v>3047</v>
      </c>
      <c r="W12" s="2" t="s">
        <v>3069</v>
      </c>
      <c r="X12" s="2" t="s">
        <v>3070</v>
      </c>
      <c r="Y12" s="2" t="s">
        <v>3071</v>
      </c>
      <c r="Z12" s="2" t="s">
        <v>3072</v>
      </c>
      <c r="AA12" s="2" t="s">
        <v>3073</v>
      </c>
      <c r="AB12" s="2" t="s">
        <v>3074</v>
      </c>
      <c r="AC12" s="2" t="s">
        <v>3075</v>
      </c>
      <c r="AD12" s="4" t="s">
        <v>2336</v>
      </c>
    </row>
    <row r="13" spans="3:30">
      <c r="C13" s="1" t="s">
        <v>2361</v>
      </c>
      <c r="D13" s="2">
        <v>1775606400</v>
      </c>
      <c r="E13" s="2" t="s">
        <v>3046</v>
      </c>
      <c r="F13" s="2" t="s">
        <v>3047</v>
      </c>
      <c r="G13" s="2" t="s">
        <v>3076</v>
      </c>
      <c r="H13" s="2" t="s">
        <v>3077</v>
      </c>
      <c r="I13" s="2" t="s">
        <v>3078</v>
      </c>
      <c r="J13" s="2" t="s">
        <v>3079</v>
      </c>
      <c r="K13" s="2" t="s">
        <v>3080</v>
      </c>
      <c r="L13" s="2" t="s">
        <v>3081</v>
      </c>
      <c r="M13" s="2" t="s">
        <v>3082</v>
      </c>
      <c r="N13" s="4" t="s">
        <v>2336</v>
      </c>
      <c r="S13" s="1" t="s">
        <v>2361</v>
      </c>
      <c r="T13" s="2">
        <v>1775606400</v>
      </c>
      <c r="U13" s="2" t="s">
        <v>3046</v>
      </c>
      <c r="V13" s="2" t="s">
        <v>3047</v>
      </c>
      <c r="W13" s="2" t="s">
        <v>3076</v>
      </c>
      <c r="X13" s="2" t="s">
        <v>3077</v>
      </c>
      <c r="Y13" s="2" t="s">
        <v>3078</v>
      </c>
      <c r="Z13" s="2" t="s">
        <v>3079</v>
      </c>
      <c r="AA13" s="2" t="s">
        <v>3080</v>
      </c>
      <c r="AB13" s="2" t="s">
        <v>3081</v>
      </c>
      <c r="AC13" s="2" t="s">
        <v>3082</v>
      </c>
      <c r="AD13" s="4" t="s">
        <v>2336</v>
      </c>
    </row>
    <row r="14" spans="3:30">
      <c r="C14" s="1" t="s">
        <v>2369</v>
      </c>
      <c r="D14" s="2">
        <v>1775520000</v>
      </c>
      <c r="E14" s="2" t="s">
        <v>3046</v>
      </c>
      <c r="F14" s="2" t="s">
        <v>3047</v>
      </c>
      <c r="G14" s="2" t="s">
        <v>3083</v>
      </c>
      <c r="H14" s="2" t="s">
        <v>3084</v>
      </c>
      <c r="I14" s="2" t="s">
        <v>3085</v>
      </c>
      <c r="J14" s="2" t="s">
        <v>3086</v>
      </c>
      <c r="K14" s="2" t="s">
        <v>3087</v>
      </c>
      <c r="L14" s="2" t="s">
        <v>3088</v>
      </c>
      <c r="M14" s="2" t="s">
        <v>3089</v>
      </c>
      <c r="N14" s="4" t="s">
        <v>2336</v>
      </c>
      <c r="S14" s="1" t="s">
        <v>2369</v>
      </c>
      <c r="T14" s="2">
        <v>1775520000</v>
      </c>
      <c r="U14" s="2" t="s">
        <v>3046</v>
      </c>
      <c r="V14" s="2" t="s">
        <v>3047</v>
      </c>
      <c r="W14" s="2" t="s">
        <v>3083</v>
      </c>
      <c r="X14" s="2" t="s">
        <v>3084</v>
      </c>
      <c r="Y14" s="2" t="s">
        <v>3085</v>
      </c>
      <c r="Z14" s="2" t="s">
        <v>3086</v>
      </c>
      <c r="AA14" s="2" t="s">
        <v>3087</v>
      </c>
      <c r="AB14" s="2" t="s">
        <v>3088</v>
      </c>
      <c r="AC14" s="2" t="s">
        <v>3089</v>
      </c>
      <c r="AD14" s="4" t="s">
        <v>2336</v>
      </c>
    </row>
    <row r="15" spans="3:30">
      <c r="C15" s="1" t="s">
        <v>2377</v>
      </c>
      <c r="D15" s="2">
        <v>1775433600</v>
      </c>
      <c r="E15" s="2" t="s">
        <v>3046</v>
      </c>
      <c r="F15" s="2" t="s">
        <v>3047</v>
      </c>
      <c r="G15" s="2" t="s">
        <v>3090</v>
      </c>
      <c r="H15" s="2" t="s">
        <v>3091</v>
      </c>
      <c r="I15" s="2" t="s">
        <v>3092</v>
      </c>
      <c r="J15" s="2" t="s">
        <v>3093</v>
      </c>
      <c r="K15" s="2" t="s">
        <v>3094</v>
      </c>
      <c r="L15" s="2" t="s">
        <v>3095</v>
      </c>
      <c r="M15" s="2" t="s">
        <v>3096</v>
      </c>
      <c r="N15" s="4" t="s">
        <v>2336</v>
      </c>
      <c r="S15" s="1" t="s">
        <v>2377</v>
      </c>
      <c r="T15" s="2">
        <v>1775433600</v>
      </c>
      <c r="U15" s="2" t="s">
        <v>3046</v>
      </c>
      <c r="V15" s="2" t="s">
        <v>3047</v>
      </c>
      <c r="W15" s="2" t="s">
        <v>3090</v>
      </c>
      <c r="X15" s="2" t="s">
        <v>3091</v>
      </c>
      <c r="Y15" s="2" t="s">
        <v>3092</v>
      </c>
      <c r="Z15" s="2" t="s">
        <v>3093</v>
      </c>
      <c r="AA15" s="2" t="s">
        <v>3094</v>
      </c>
      <c r="AB15" s="2" t="s">
        <v>3095</v>
      </c>
      <c r="AC15" s="2" t="s">
        <v>3096</v>
      </c>
      <c r="AD15" s="4" t="s">
        <v>2336</v>
      </c>
    </row>
    <row r="16" spans="3:30">
      <c r="C16" s="1" t="s">
        <v>2385</v>
      </c>
      <c r="D16" s="2">
        <v>1775347200</v>
      </c>
      <c r="E16" s="2" t="s">
        <v>3046</v>
      </c>
      <c r="F16" s="2" t="s">
        <v>3047</v>
      </c>
      <c r="G16" s="2" t="s">
        <v>3097</v>
      </c>
      <c r="H16" s="2" t="s">
        <v>3098</v>
      </c>
      <c r="I16" s="2" t="s">
        <v>3099</v>
      </c>
      <c r="J16" s="2" t="s">
        <v>3100</v>
      </c>
      <c r="K16" s="2" t="s">
        <v>3101</v>
      </c>
      <c r="L16" s="2" t="s">
        <v>3102</v>
      </c>
      <c r="M16" s="2" t="s">
        <v>3103</v>
      </c>
      <c r="N16" s="4" t="s">
        <v>2336</v>
      </c>
      <c r="S16" s="1" t="s">
        <v>2385</v>
      </c>
      <c r="T16" s="2">
        <v>1775347200</v>
      </c>
      <c r="U16" s="2" t="s">
        <v>3046</v>
      </c>
      <c r="V16" s="2" t="s">
        <v>3047</v>
      </c>
      <c r="W16" s="2" t="s">
        <v>3097</v>
      </c>
      <c r="X16" s="2" t="s">
        <v>3098</v>
      </c>
      <c r="Y16" s="2" t="s">
        <v>3099</v>
      </c>
      <c r="Z16" s="2" t="s">
        <v>3100</v>
      </c>
      <c r="AA16" s="2" t="s">
        <v>3101</v>
      </c>
      <c r="AB16" s="2" t="s">
        <v>3102</v>
      </c>
      <c r="AC16" s="2" t="s">
        <v>3103</v>
      </c>
      <c r="AD16" s="4" t="s">
        <v>2336</v>
      </c>
    </row>
    <row r="17" spans="3:30">
      <c r="C17" s="1" t="s">
        <v>2393</v>
      </c>
      <c r="D17" s="2">
        <v>1775260800</v>
      </c>
      <c r="E17" s="2" t="s">
        <v>3046</v>
      </c>
      <c r="F17" s="2" t="s">
        <v>3047</v>
      </c>
      <c r="G17" s="2" t="s">
        <v>3104</v>
      </c>
      <c r="H17" s="2" t="s">
        <v>3105</v>
      </c>
      <c r="I17" s="2" t="s">
        <v>3106</v>
      </c>
      <c r="J17" s="2" t="s">
        <v>3107</v>
      </c>
      <c r="K17" s="2" t="s">
        <v>3108</v>
      </c>
      <c r="L17" s="2" t="s">
        <v>3109</v>
      </c>
      <c r="M17" s="2" t="s">
        <v>3110</v>
      </c>
      <c r="N17" s="4" t="s">
        <v>2336</v>
      </c>
      <c r="S17" s="1" t="s">
        <v>2393</v>
      </c>
      <c r="T17" s="2">
        <v>1775260800</v>
      </c>
      <c r="U17" s="2" t="s">
        <v>3046</v>
      </c>
      <c r="V17" s="2" t="s">
        <v>3047</v>
      </c>
      <c r="W17" s="2" t="s">
        <v>3104</v>
      </c>
      <c r="X17" s="2" t="s">
        <v>3105</v>
      </c>
      <c r="Y17" s="2" t="s">
        <v>3106</v>
      </c>
      <c r="Z17" s="2" t="s">
        <v>3107</v>
      </c>
      <c r="AA17" s="2" t="s">
        <v>3108</v>
      </c>
      <c r="AB17" s="2" t="s">
        <v>3109</v>
      </c>
      <c r="AC17" s="2" t="s">
        <v>3110</v>
      </c>
      <c r="AD17" s="4" t="s">
        <v>2336</v>
      </c>
    </row>
    <row r="18" spans="3:30">
      <c r="C18" s="1" t="s">
        <v>2401</v>
      </c>
      <c r="D18" s="2">
        <v>1775174400</v>
      </c>
      <c r="E18" s="2" t="s">
        <v>3046</v>
      </c>
      <c r="F18" s="2" t="s">
        <v>3047</v>
      </c>
      <c r="G18" s="2" t="s">
        <v>3111</v>
      </c>
      <c r="H18" s="2" t="s">
        <v>3112</v>
      </c>
      <c r="I18" s="2" t="s">
        <v>3113</v>
      </c>
      <c r="J18" s="2" t="s">
        <v>3114</v>
      </c>
      <c r="K18" s="2" t="s">
        <v>3115</v>
      </c>
      <c r="L18" s="2" t="s">
        <v>3116</v>
      </c>
      <c r="M18" s="2" t="s">
        <v>3117</v>
      </c>
      <c r="N18" s="4" t="s">
        <v>2336</v>
      </c>
      <c r="S18" s="1" t="s">
        <v>2401</v>
      </c>
      <c r="T18" s="2">
        <v>1775174400</v>
      </c>
      <c r="U18" s="2" t="s">
        <v>3046</v>
      </c>
      <c r="V18" s="2" t="s">
        <v>3047</v>
      </c>
      <c r="W18" s="2" t="s">
        <v>3111</v>
      </c>
      <c r="X18" s="2" t="s">
        <v>3112</v>
      </c>
      <c r="Y18" s="2" t="s">
        <v>3113</v>
      </c>
      <c r="Z18" s="2" t="s">
        <v>3114</v>
      </c>
      <c r="AA18" s="2" t="s">
        <v>3115</v>
      </c>
      <c r="AB18" s="2" t="s">
        <v>3116</v>
      </c>
      <c r="AC18" s="2" t="s">
        <v>3117</v>
      </c>
      <c r="AD18" s="4" t="s">
        <v>2336</v>
      </c>
    </row>
    <row r="19" spans="3:30">
      <c r="C19" s="1" t="s">
        <v>2409</v>
      </c>
      <c r="D19" s="2">
        <v>1775088000</v>
      </c>
      <c r="E19" s="2" t="s">
        <v>3046</v>
      </c>
      <c r="F19" s="2" t="s">
        <v>3047</v>
      </c>
      <c r="G19" s="2" t="s">
        <v>3118</v>
      </c>
      <c r="H19" s="2" t="s">
        <v>3119</v>
      </c>
      <c r="I19" s="2" t="s">
        <v>3120</v>
      </c>
      <c r="J19" s="2" t="s">
        <v>3121</v>
      </c>
      <c r="K19" s="2" t="s">
        <v>3122</v>
      </c>
      <c r="L19" s="2" t="s">
        <v>3123</v>
      </c>
      <c r="M19" s="2" t="s">
        <v>3124</v>
      </c>
      <c r="N19" s="4" t="s">
        <v>2336</v>
      </c>
      <c r="S19" s="1" t="s">
        <v>2409</v>
      </c>
      <c r="T19" s="2">
        <v>1775088000</v>
      </c>
      <c r="U19" s="2" t="s">
        <v>3046</v>
      </c>
      <c r="V19" s="2" t="s">
        <v>3047</v>
      </c>
      <c r="W19" s="2" t="s">
        <v>3118</v>
      </c>
      <c r="X19" s="2" t="s">
        <v>3119</v>
      </c>
      <c r="Y19" s="2" t="s">
        <v>3120</v>
      </c>
      <c r="Z19" s="2" t="s">
        <v>3121</v>
      </c>
      <c r="AA19" s="2" t="s">
        <v>3122</v>
      </c>
      <c r="AB19" s="2" t="s">
        <v>3123</v>
      </c>
      <c r="AC19" s="2" t="s">
        <v>3124</v>
      </c>
      <c r="AD19" s="4" t="s">
        <v>2336</v>
      </c>
    </row>
    <row r="20" spans="3:30">
      <c r="C20" s="1" t="s">
        <v>2417</v>
      </c>
      <c r="D20" s="2">
        <v>1775001600</v>
      </c>
      <c r="E20" s="2" t="s">
        <v>3046</v>
      </c>
      <c r="F20" s="2" t="s">
        <v>3047</v>
      </c>
      <c r="G20" s="2" t="s">
        <v>3125</v>
      </c>
      <c r="H20" s="2" t="s">
        <v>3126</v>
      </c>
      <c r="I20" s="2" t="s">
        <v>3127</v>
      </c>
      <c r="J20" s="2" t="s">
        <v>3128</v>
      </c>
      <c r="K20" s="2" t="s">
        <v>3129</v>
      </c>
      <c r="L20" s="2" t="s">
        <v>3130</v>
      </c>
      <c r="M20" s="2" t="s">
        <v>3131</v>
      </c>
      <c r="N20" s="4" t="s">
        <v>2336</v>
      </c>
      <c r="S20" s="1" t="s">
        <v>2417</v>
      </c>
      <c r="T20" s="2">
        <v>1775001600</v>
      </c>
      <c r="U20" s="2" t="s">
        <v>3046</v>
      </c>
      <c r="V20" s="2" t="s">
        <v>3047</v>
      </c>
      <c r="W20" s="2" t="s">
        <v>3125</v>
      </c>
      <c r="X20" s="2" t="s">
        <v>3126</v>
      </c>
      <c r="Y20" s="2" t="s">
        <v>3127</v>
      </c>
      <c r="Z20" s="2" t="s">
        <v>3128</v>
      </c>
      <c r="AA20" s="2" t="s">
        <v>3129</v>
      </c>
      <c r="AB20" s="2" t="s">
        <v>3130</v>
      </c>
      <c r="AC20" s="2" t="s">
        <v>3131</v>
      </c>
      <c r="AD20" s="4" t="s">
        <v>2336</v>
      </c>
    </row>
    <row r="21" spans="3:30">
      <c r="C21" s="1" t="s">
        <v>2425</v>
      </c>
      <c r="D21" s="2">
        <v>1774915200</v>
      </c>
      <c r="E21" s="2" t="s">
        <v>3046</v>
      </c>
      <c r="F21" s="2" t="s">
        <v>3047</v>
      </c>
      <c r="G21" s="2" t="s">
        <v>3132</v>
      </c>
      <c r="H21" s="2" t="s">
        <v>3133</v>
      </c>
      <c r="I21" s="2" t="s">
        <v>3134</v>
      </c>
      <c r="J21" s="2" t="s">
        <v>3135</v>
      </c>
      <c r="K21" s="2" t="s">
        <v>3136</v>
      </c>
      <c r="L21" s="2" t="s">
        <v>3137</v>
      </c>
      <c r="M21" s="2" t="s">
        <v>3138</v>
      </c>
      <c r="N21" s="4" t="s">
        <v>2336</v>
      </c>
      <c r="S21" s="1" t="s">
        <v>2425</v>
      </c>
      <c r="T21" s="2">
        <v>1774915200</v>
      </c>
      <c r="U21" s="2" t="s">
        <v>3046</v>
      </c>
      <c r="V21" s="2" t="s">
        <v>3047</v>
      </c>
      <c r="W21" s="2" t="s">
        <v>3132</v>
      </c>
      <c r="X21" s="2" t="s">
        <v>3133</v>
      </c>
      <c r="Y21" s="2" t="s">
        <v>3134</v>
      </c>
      <c r="Z21" s="2" t="s">
        <v>3135</v>
      </c>
      <c r="AA21" s="2" t="s">
        <v>3136</v>
      </c>
      <c r="AB21" s="2" t="s">
        <v>3137</v>
      </c>
      <c r="AC21" s="2" t="s">
        <v>3138</v>
      </c>
      <c r="AD21" s="4" t="s">
        <v>2336</v>
      </c>
    </row>
    <row r="22" spans="3:30">
      <c r="C22" s="1" t="s">
        <v>2433</v>
      </c>
      <c r="D22" s="2">
        <v>1774828800</v>
      </c>
      <c r="E22" s="2" t="s">
        <v>3046</v>
      </c>
      <c r="F22" s="2" t="s">
        <v>3047</v>
      </c>
      <c r="G22" s="2" t="s">
        <v>3139</v>
      </c>
      <c r="H22" s="2" t="s">
        <v>3140</v>
      </c>
      <c r="I22" s="2" t="s">
        <v>3141</v>
      </c>
      <c r="J22" s="2" t="s">
        <v>3142</v>
      </c>
      <c r="K22" s="2" t="s">
        <v>3143</v>
      </c>
      <c r="L22" s="2" t="s">
        <v>3144</v>
      </c>
      <c r="M22" s="2" t="s">
        <v>3145</v>
      </c>
      <c r="N22" s="4" t="s">
        <v>2336</v>
      </c>
      <c r="S22" s="1" t="s">
        <v>2433</v>
      </c>
      <c r="T22" s="2">
        <v>1774828800</v>
      </c>
      <c r="U22" s="2" t="s">
        <v>3046</v>
      </c>
      <c r="V22" s="2" t="s">
        <v>3047</v>
      </c>
      <c r="W22" s="2" t="s">
        <v>3139</v>
      </c>
      <c r="X22" s="2" t="s">
        <v>3140</v>
      </c>
      <c r="Y22" s="2" t="s">
        <v>3141</v>
      </c>
      <c r="Z22" s="2" t="s">
        <v>3142</v>
      </c>
      <c r="AA22" s="2" t="s">
        <v>3143</v>
      </c>
      <c r="AB22" s="2" t="s">
        <v>3144</v>
      </c>
      <c r="AC22" s="2" t="s">
        <v>3145</v>
      </c>
      <c r="AD22" s="4" t="s">
        <v>2336</v>
      </c>
    </row>
    <row r="23" spans="3:30">
      <c r="C23" s="1" t="s">
        <v>2441</v>
      </c>
      <c r="D23" s="2">
        <v>1774742400</v>
      </c>
      <c r="E23" s="2" t="s">
        <v>3046</v>
      </c>
      <c r="F23" s="2" t="s">
        <v>3047</v>
      </c>
      <c r="G23" s="2" t="s">
        <v>3146</v>
      </c>
      <c r="H23" s="2" t="s">
        <v>3147</v>
      </c>
      <c r="I23" s="2" t="s">
        <v>3148</v>
      </c>
      <c r="J23" s="2" t="s">
        <v>3149</v>
      </c>
      <c r="K23" s="2" t="s">
        <v>3150</v>
      </c>
      <c r="L23" s="2" t="s">
        <v>3151</v>
      </c>
      <c r="M23" s="2" t="s">
        <v>3152</v>
      </c>
      <c r="N23" s="4" t="s">
        <v>2336</v>
      </c>
      <c r="S23" s="1" t="s">
        <v>2441</v>
      </c>
      <c r="T23" s="2">
        <v>1774742400</v>
      </c>
      <c r="U23" s="2" t="s">
        <v>3046</v>
      </c>
      <c r="V23" s="2" t="s">
        <v>3047</v>
      </c>
      <c r="W23" s="2" t="s">
        <v>3146</v>
      </c>
      <c r="X23" s="2" t="s">
        <v>3147</v>
      </c>
      <c r="Y23" s="2" t="s">
        <v>3148</v>
      </c>
      <c r="Z23" s="2" t="s">
        <v>3149</v>
      </c>
      <c r="AA23" s="2" t="s">
        <v>3150</v>
      </c>
      <c r="AB23" s="2" t="s">
        <v>3151</v>
      </c>
      <c r="AC23" s="2" t="s">
        <v>3152</v>
      </c>
      <c r="AD23" s="4" t="s">
        <v>2336</v>
      </c>
    </row>
    <row r="24" spans="3:30">
      <c r="C24" s="1" t="s">
        <v>2449</v>
      </c>
      <c r="D24" s="2">
        <v>1774656000</v>
      </c>
      <c r="E24" s="2" t="s">
        <v>3046</v>
      </c>
      <c r="F24" s="2" t="s">
        <v>3047</v>
      </c>
      <c r="G24" s="2" t="s">
        <v>3153</v>
      </c>
      <c r="H24" s="2" t="s">
        <v>3154</v>
      </c>
      <c r="I24" s="2" t="s">
        <v>3155</v>
      </c>
      <c r="J24" s="2" t="s">
        <v>3156</v>
      </c>
      <c r="K24" s="2" t="s">
        <v>3157</v>
      </c>
      <c r="L24" s="2" t="s">
        <v>3158</v>
      </c>
      <c r="M24" s="2" t="s">
        <v>3159</v>
      </c>
      <c r="N24" s="4" t="s">
        <v>2336</v>
      </c>
      <c r="S24" s="1" t="s">
        <v>2449</v>
      </c>
      <c r="T24" s="2">
        <v>1774656000</v>
      </c>
      <c r="U24" s="2" t="s">
        <v>3046</v>
      </c>
      <c r="V24" s="2" t="s">
        <v>3047</v>
      </c>
      <c r="W24" s="2" t="s">
        <v>3153</v>
      </c>
      <c r="X24" s="2" t="s">
        <v>3154</v>
      </c>
      <c r="Y24" s="2" t="s">
        <v>3155</v>
      </c>
      <c r="Z24" s="2" t="s">
        <v>3156</v>
      </c>
      <c r="AA24" s="2" t="s">
        <v>3157</v>
      </c>
      <c r="AB24" s="2" t="s">
        <v>3158</v>
      </c>
      <c r="AC24" s="2" t="s">
        <v>3159</v>
      </c>
      <c r="AD24" s="4" t="s">
        <v>2336</v>
      </c>
    </row>
    <row r="25" spans="3:30">
      <c r="C25" s="1" t="s">
        <v>2457</v>
      </c>
      <c r="D25" s="2">
        <v>1774569600</v>
      </c>
      <c r="E25" s="2" t="s">
        <v>3046</v>
      </c>
      <c r="F25" s="2" t="s">
        <v>3047</v>
      </c>
      <c r="G25" s="2" t="s">
        <v>3160</v>
      </c>
      <c r="H25" s="2" t="s">
        <v>3161</v>
      </c>
      <c r="I25" s="2" t="s">
        <v>3162</v>
      </c>
      <c r="J25" s="2" t="s">
        <v>3163</v>
      </c>
      <c r="K25" s="2" t="s">
        <v>3164</v>
      </c>
      <c r="L25" s="2" t="s">
        <v>3165</v>
      </c>
      <c r="M25" s="2" t="s">
        <v>3166</v>
      </c>
      <c r="N25" s="4" t="s">
        <v>2336</v>
      </c>
      <c r="S25" s="1" t="s">
        <v>2457</v>
      </c>
      <c r="T25" s="2">
        <v>1774569600</v>
      </c>
      <c r="U25" s="2" t="s">
        <v>3046</v>
      </c>
      <c r="V25" s="2" t="s">
        <v>3047</v>
      </c>
      <c r="W25" s="2" t="s">
        <v>3160</v>
      </c>
      <c r="X25" s="2" t="s">
        <v>3161</v>
      </c>
      <c r="Y25" s="2" t="s">
        <v>3162</v>
      </c>
      <c r="Z25" s="2" t="s">
        <v>3163</v>
      </c>
      <c r="AA25" s="2" t="s">
        <v>3164</v>
      </c>
      <c r="AB25" s="2" t="s">
        <v>3165</v>
      </c>
      <c r="AC25" s="2" t="s">
        <v>3166</v>
      </c>
      <c r="AD25" s="4" t="s">
        <v>2336</v>
      </c>
    </row>
    <row r="26" spans="3:30">
      <c r="C26" s="1" t="s">
        <v>2465</v>
      </c>
      <c r="D26" s="2">
        <v>1774483200</v>
      </c>
      <c r="E26" s="2" t="s">
        <v>3046</v>
      </c>
      <c r="F26" s="2" t="s">
        <v>3047</v>
      </c>
      <c r="G26" s="2" t="s">
        <v>3167</v>
      </c>
      <c r="H26" s="2" t="s">
        <v>3168</v>
      </c>
      <c r="I26" s="2" t="s">
        <v>3169</v>
      </c>
      <c r="J26" s="2" t="s">
        <v>3170</v>
      </c>
      <c r="K26" s="2" t="s">
        <v>3171</v>
      </c>
      <c r="L26" s="2" t="s">
        <v>3172</v>
      </c>
      <c r="M26" s="2" t="s">
        <v>3173</v>
      </c>
      <c r="N26" s="4" t="s">
        <v>2336</v>
      </c>
      <c r="S26" s="1" t="s">
        <v>2465</v>
      </c>
      <c r="T26" s="2">
        <v>1774483200</v>
      </c>
      <c r="U26" s="2" t="s">
        <v>3046</v>
      </c>
      <c r="V26" s="2" t="s">
        <v>3047</v>
      </c>
      <c r="W26" s="2" t="s">
        <v>3167</v>
      </c>
      <c r="X26" s="2" t="s">
        <v>3168</v>
      </c>
      <c r="Y26" s="2" t="s">
        <v>3169</v>
      </c>
      <c r="Z26" s="2" t="s">
        <v>3170</v>
      </c>
      <c r="AA26" s="2" t="s">
        <v>3171</v>
      </c>
      <c r="AB26" s="2" t="s">
        <v>3172</v>
      </c>
      <c r="AC26" s="2" t="s">
        <v>3173</v>
      </c>
      <c r="AD26" s="4" t="s">
        <v>2336</v>
      </c>
    </row>
    <row r="27" spans="3:30">
      <c r="C27" s="1" t="s">
        <v>2473</v>
      </c>
      <c r="D27" s="2">
        <v>1774396800</v>
      </c>
      <c r="E27" s="2" t="s">
        <v>3046</v>
      </c>
      <c r="F27" s="2" t="s">
        <v>3047</v>
      </c>
      <c r="G27" s="2" t="s">
        <v>3174</v>
      </c>
      <c r="H27" s="2" t="s">
        <v>3175</v>
      </c>
      <c r="I27" s="2" t="s">
        <v>3176</v>
      </c>
      <c r="J27" s="2" t="s">
        <v>3177</v>
      </c>
      <c r="K27" s="2" t="s">
        <v>3178</v>
      </c>
      <c r="L27" s="2" t="s">
        <v>3179</v>
      </c>
      <c r="M27" s="2" t="s">
        <v>3180</v>
      </c>
      <c r="N27" s="4" t="s">
        <v>2336</v>
      </c>
      <c r="S27" s="1" t="s">
        <v>2473</v>
      </c>
      <c r="T27" s="2">
        <v>1774396800</v>
      </c>
      <c r="U27" s="2" t="s">
        <v>3046</v>
      </c>
      <c r="V27" s="2" t="s">
        <v>3047</v>
      </c>
      <c r="W27" s="2" t="s">
        <v>3174</v>
      </c>
      <c r="X27" s="2" t="s">
        <v>3175</v>
      </c>
      <c r="Y27" s="2" t="s">
        <v>3176</v>
      </c>
      <c r="Z27" s="2" t="s">
        <v>3177</v>
      </c>
      <c r="AA27" s="2" t="s">
        <v>3178</v>
      </c>
      <c r="AB27" s="2" t="s">
        <v>3179</v>
      </c>
      <c r="AC27" s="2" t="s">
        <v>3180</v>
      </c>
      <c r="AD27" s="4" t="s">
        <v>2336</v>
      </c>
    </row>
    <row r="28" spans="3:30">
      <c r="C28" s="1" t="s">
        <v>2481</v>
      </c>
      <c r="D28" s="2">
        <v>1774310400</v>
      </c>
      <c r="E28" s="2" t="s">
        <v>3046</v>
      </c>
      <c r="F28" s="2" t="s">
        <v>3047</v>
      </c>
      <c r="G28" s="2" t="s">
        <v>3181</v>
      </c>
      <c r="H28" s="2" t="s">
        <v>3182</v>
      </c>
      <c r="I28" s="2" t="s">
        <v>3183</v>
      </c>
      <c r="J28" s="2" t="s">
        <v>3184</v>
      </c>
      <c r="K28" s="2" t="s">
        <v>3185</v>
      </c>
      <c r="L28" s="2" t="s">
        <v>3186</v>
      </c>
      <c r="M28" s="2" t="s">
        <v>3187</v>
      </c>
      <c r="N28" s="4" t="s">
        <v>2336</v>
      </c>
      <c r="S28" s="1" t="s">
        <v>2481</v>
      </c>
      <c r="T28" s="2">
        <v>1774310400</v>
      </c>
      <c r="U28" s="2" t="s">
        <v>3046</v>
      </c>
      <c r="V28" s="2" t="s">
        <v>3047</v>
      </c>
      <c r="W28" s="2" t="s">
        <v>3181</v>
      </c>
      <c r="X28" s="2" t="s">
        <v>3182</v>
      </c>
      <c r="Y28" s="2" t="s">
        <v>3183</v>
      </c>
      <c r="Z28" s="2" t="s">
        <v>3184</v>
      </c>
      <c r="AA28" s="2" t="s">
        <v>3185</v>
      </c>
      <c r="AB28" s="2" t="s">
        <v>3186</v>
      </c>
      <c r="AC28" s="2" t="s">
        <v>3187</v>
      </c>
      <c r="AD28" s="4" t="s">
        <v>2336</v>
      </c>
    </row>
    <row r="29" spans="3:30">
      <c r="C29" s="1" t="s">
        <v>2489</v>
      </c>
      <c r="D29" s="2">
        <v>1774224000</v>
      </c>
      <c r="E29" s="2" t="s">
        <v>3046</v>
      </c>
      <c r="F29" s="2" t="s">
        <v>3047</v>
      </c>
      <c r="G29" s="2" t="s">
        <v>3188</v>
      </c>
      <c r="H29" s="2" t="s">
        <v>3189</v>
      </c>
      <c r="I29" s="2" t="s">
        <v>3190</v>
      </c>
      <c r="J29" s="2" t="s">
        <v>3191</v>
      </c>
      <c r="K29" s="2" t="s">
        <v>3192</v>
      </c>
      <c r="L29" s="2" t="s">
        <v>3193</v>
      </c>
      <c r="M29" s="2" t="s">
        <v>3194</v>
      </c>
      <c r="N29" s="4" t="s">
        <v>2336</v>
      </c>
      <c r="S29" s="1" t="s">
        <v>2489</v>
      </c>
      <c r="T29" s="2">
        <v>1774224000</v>
      </c>
      <c r="U29" s="2" t="s">
        <v>3046</v>
      </c>
      <c r="V29" s="2" t="s">
        <v>3047</v>
      </c>
      <c r="W29" s="2" t="s">
        <v>3188</v>
      </c>
      <c r="X29" s="2" t="s">
        <v>3189</v>
      </c>
      <c r="Y29" s="2" t="s">
        <v>3190</v>
      </c>
      <c r="Z29" s="2" t="s">
        <v>3191</v>
      </c>
      <c r="AA29" s="2" t="s">
        <v>3192</v>
      </c>
      <c r="AB29" s="2" t="s">
        <v>3193</v>
      </c>
      <c r="AC29" s="2" t="s">
        <v>3194</v>
      </c>
      <c r="AD29" s="4" t="s">
        <v>2336</v>
      </c>
    </row>
    <row r="30" spans="3:30">
      <c r="C30" s="1" t="s">
        <v>2497</v>
      </c>
      <c r="D30" s="2">
        <v>1774137600</v>
      </c>
      <c r="E30" s="2" t="s">
        <v>3046</v>
      </c>
      <c r="F30" s="2" t="s">
        <v>3047</v>
      </c>
      <c r="G30" s="2" t="s">
        <v>3195</v>
      </c>
      <c r="H30" s="2" t="s">
        <v>3196</v>
      </c>
      <c r="I30" s="2" t="s">
        <v>3197</v>
      </c>
      <c r="J30" s="2" t="s">
        <v>3198</v>
      </c>
      <c r="K30" s="2" t="s">
        <v>3199</v>
      </c>
      <c r="L30" s="2" t="s">
        <v>3200</v>
      </c>
      <c r="M30" s="2" t="s">
        <v>3194</v>
      </c>
      <c r="N30" s="4" t="s">
        <v>2336</v>
      </c>
      <c r="S30" s="1" t="s">
        <v>2497</v>
      </c>
      <c r="T30" s="2">
        <v>1774137600</v>
      </c>
      <c r="U30" s="2" t="s">
        <v>3046</v>
      </c>
      <c r="V30" s="2" t="s">
        <v>3047</v>
      </c>
      <c r="W30" s="2" t="s">
        <v>3195</v>
      </c>
      <c r="X30" s="2" t="s">
        <v>3196</v>
      </c>
      <c r="Y30" s="2" t="s">
        <v>3197</v>
      </c>
      <c r="Z30" s="2" t="s">
        <v>3198</v>
      </c>
      <c r="AA30" s="2" t="s">
        <v>3199</v>
      </c>
      <c r="AB30" s="2" t="s">
        <v>3200</v>
      </c>
      <c r="AC30" s="2" t="s">
        <v>3194</v>
      </c>
      <c r="AD30" s="4" t="s">
        <v>2336</v>
      </c>
    </row>
    <row r="31" spans="3:30">
      <c r="C31" s="1" t="s">
        <v>2505</v>
      </c>
      <c r="D31" s="2">
        <v>1774051200</v>
      </c>
      <c r="E31" s="2" t="s">
        <v>3046</v>
      </c>
      <c r="F31" s="2" t="s">
        <v>3047</v>
      </c>
      <c r="G31" s="2" t="s">
        <v>3201</v>
      </c>
      <c r="H31" s="2" t="s">
        <v>3202</v>
      </c>
      <c r="I31" s="2" t="s">
        <v>3203</v>
      </c>
      <c r="J31" s="2" t="s">
        <v>3204</v>
      </c>
      <c r="K31" s="2" t="s">
        <v>3205</v>
      </c>
      <c r="L31" s="2" t="s">
        <v>3206</v>
      </c>
      <c r="M31" s="2" t="s">
        <v>3207</v>
      </c>
      <c r="N31" s="4" t="s">
        <v>2336</v>
      </c>
      <c r="S31" s="1" t="s">
        <v>2505</v>
      </c>
      <c r="T31" s="2">
        <v>1774051200</v>
      </c>
      <c r="U31" s="2" t="s">
        <v>3046</v>
      </c>
      <c r="V31" s="2" t="s">
        <v>3047</v>
      </c>
      <c r="W31" s="2" t="s">
        <v>3201</v>
      </c>
      <c r="X31" s="2" t="s">
        <v>3202</v>
      </c>
      <c r="Y31" s="2" t="s">
        <v>3203</v>
      </c>
      <c r="Z31" s="2" t="s">
        <v>3204</v>
      </c>
      <c r="AA31" s="2" t="s">
        <v>3205</v>
      </c>
      <c r="AB31" s="2" t="s">
        <v>3206</v>
      </c>
      <c r="AC31" s="2" t="s">
        <v>3207</v>
      </c>
      <c r="AD31" s="4" t="s">
        <v>2336</v>
      </c>
    </row>
    <row r="32" spans="3:30">
      <c r="C32" s="1" t="s">
        <v>2513</v>
      </c>
      <c r="D32" s="2">
        <v>1773964800</v>
      </c>
      <c r="E32" s="2" t="s">
        <v>3046</v>
      </c>
      <c r="F32" s="2" t="s">
        <v>3047</v>
      </c>
      <c r="G32" s="2" t="s">
        <v>3208</v>
      </c>
      <c r="H32" s="2" t="s">
        <v>3209</v>
      </c>
      <c r="I32" s="2" t="s">
        <v>3210</v>
      </c>
      <c r="J32" s="2" t="s">
        <v>3211</v>
      </c>
      <c r="K32" s="2" t="s">
        <v>3212</v>
      </c>
      <c r="L32" s="2" t="s">
        <v>3213</v>
      </c>
      <c r="M32" s="2" t="s">
        <v>3214</v>
      </c>
      <c r="N32" s="4" t="s">
        <v>2336</v>
      </c>
      <c r="S32" s="1" t="s">
        <v>2513</v>
      </c>
      <c r="T32" s="2">
        <v>1773964800</v>
      </c>
      <c r="U32" s="2" t="s">
        <v>3046</v>
      </c>
      <c r="V32" s="2" t="s">
        <v>3047</v>
      </c>
      <c r="W32" s="2" t="s">
        <v>3208</v>
      </c>
      <c r="X32" s="2" t="s">
        <v>3209</v>
      </c>
      <c r="Y32" s="2" t="s">
        <v>3210</v>
      </c>
      <c r="Z32" s="2" t="s">
        <v>3211</v>
      </c>
      <c r="AA32" s="2" t="s">
        <v>3212</v>
      </c>
      <c r="AB32" s="2" t="s">
        <v>3213</v>
      </c>
      <c r="AC32" s="2" t="s">
        <v>3214</v>
      </c>
      <c r="AD32" s="4" t="s">
        <v>2336</v>
      </c>
    </row>
    <row r="33" spans="3:30">
      <c r="C33" s="1" t="s">
        <v>2521</v>
      </c>
      <c r="D33" s="2">
        <v>1773878400</v>
      </c>
      <c r="E33" s="2" t="s">
        <v>3046</v>
      </c>
      <c r="F33" s="2" t="s">
        <v>3047</v>
      </c>
      <c r="G33" s="2" t="s">
        <v>3215</v>
      </c>
      <c r="H33" s="2" t="s">
        <v>3216</v>
      </c>
      <c r="I33" s="2" t="s">
        <v>3217</v>
      </c>
      <c r="J33" s="2" t="s">
        <v>3218</v>
      </c>
      <c r="K33" s="2" t="s">
        <v>3219</v>
      </c>
      <c r="L33" s="2" t="s">
        <v>3220</v>
      </c>
      <c r="M33" s="2" t="s">
        <v>3221</v>
      </c>
      <c r="N33" s="4" t="s">
        <v>2336</v>
      </c>
      <c r="S33" s="1" t="s">
        <v>2521</v>
      </c>
      <c r="T33" s="2">
        <v>1773878400</v>
      </c>
      <c r="U33" s="2" t="s">
        <v>3046</v>
      </c>
      <c r="V33" s="2" t="s">
        <v>3047</v>
      </c>
      <c r="W33" s="2" t="s">
        <v>3215</v>
      </c>
      <c r="X33" s="2" t="s">
        <v>3216</v>
      </c>
      <c r="Y33" s="2" t="s">
        <v>3217</v>
      </c>
      <c r="Z33" s="2" t="s">
        <v>3218</v>
      </c>
      <c r="AA33" s="2" t="s">
        <v>3219</v>
      </c>
      <c r="AB33" s="2" t="s">
        <v>3220</v>
      </c>
      <c r="AC33" s="2" t="s">
        <v>3221</v>
      </c>
      <c r="AD33" s="4" t="s">
        <v>2336</v>
      </c>
    </row>
    <row r="34" spans="3:30">
      <c r="C34" s="1" t="s">
        <v>2529</v>
      </c>
      <c r="D34" s="2">
        <v>1773792000</v>
      </c>
      <c r="E34" s="2" t="s">
        <v>3046</v>
      </c>
      <c r="F34" s="2" t="s">
        <v>3047</v>
      </c>
      <c r="G34" s="2" t="s">
        <v>3222</v>
      </c>
      <c r="H34" s="2" t="s">
        <v>3223</v>
      </c>
      <c r="I34" s="2" t="s">
        <v>3224</v>
      </c>
      <c r="J34" s="2" t="s">
        <v>3225</v>
      </c>
      <c r="K34" s="2" t="s">
        <v>3226</v>
      </c>
      <c r="L34" s="2" t="s">
        <v>3227</v>
      </c>
      <c r="M34" s="2" t="s">
        <v>3228</v>
      </c>
      <c r="N34" s="4" t="s">
        <v>2336</v>
      </c>
      <c r="S34" s="1" t="s">
        <v>2529</v>
      </c>
      <c r="T34" s="2">
        <v>1773792000</v>
      </c>
      <c r="U34" s="2" t="s">
        <v>3046</v>
      </c>
      <c r="V34" s="2" t="s">
        <v>3047</v>
      </c>
      <c r="W34" s="2" t="s">
        <v>3222</v>
      </c>
      <c r="X34" s="2" t="s">
        <v>3223</v>
      </c>
      <c r="Y34" s="2" t="s">
        <v>3224</v>
      </c>
      <c r="Z34" s="2" t="s">
        <v>3225</v>
      </c>
      <c r="AA34" s="2" t="s">
        <v>3226</v>
      </c>
      <c r="AB34" s="2" t="s">
        <v>3227</v>
      </c>
      <c r="AC34" s="2" t="s">
        <v>3228</v>
      </c>
      <c r="AD34" s="4" t="s">
        <v>2336</v>
      </c>
    </row>
    <row r="35" spans="3:30">
      <c r="C35" s="1" t="s">
        <v>2537</v>
      </c>
      <c r="D35" s="2">
        <v>1773705600</v>
      </c>
      <c r="E35" s="2" t="s">
        <v>3046</v>
      </c>
      <c r="F35" s="2" t="s">
        <v>3047</v>
      </c>
      <c r="G35" s="2" t="s">
        <v>3229</v>
      </c>
      <c r="H35" s="2" t="s">
        <v>3230</v>
      </c>
      <c r="I35" s="2" t="s">
        <v>3231</v>
      </c>
      <c r="J35" s="2" t="s">
        <v>3232</v>
      </c>
      <c r="K35" s="2" t="s">
        <v>3233</v>
      </c>
      <c r="L35" s="2" t="s">
        <v>3234</v>
      </c>
      <c r="M35" s="2" t="s">
        <v>3235</v>
      </c>
      <c r="N35" s="4" t="s">
        <v>2336</v>
      </c>
      <c r="S35" s="1" t="s">
        <v>2537</v>
      </c>
      <c r="T35" s="2">
        <v>1773705600</v>
      </c>
      <c r="U35" s="2" t="s">
        <v>3046</v>
      </c>
      <c r="V35" s="2" t="s">
        <v>3047</v>
      </c>
      <c r="W35" s="2" t="s">
        <v>3229</v>
      </c>
      <c r="X35" s="2" t="s">
        <v>3230</v>
      </c>
      <c r="Y35" s="2" t="s">
        <v>3231</v>
      </c>
      <c r="Z35" s="2" t="s">
        <v>3232</v>
      </c>
      <c r="AA35" s="2" t="s">
        <v>3233</v>
      </c>
      <c r="AB35" s="2" t="s">
        <v>3234</v>
      </c>
      <c r="AC35" s="2" t="s">
        <v>3235</v>
      </c>
      <c r="AD35" s="4" t="s">
        <v>2336</v>
      </c>
    </row>
    <row r="36" spans="3:30">
      <c r="C36" s="1" t="s">
        <v>2545</v>
      </c>
      <c r="D36" s="2">
        <v>1773619200</v>
      </c>
      <c r="E36" s="2" t="s">
        <v>3046</v>
      </c>
      <c r="F36" s="2" t="s">
        <v>3047</v>
      </c>
      <c r="G36" s="2" t="s">
        <v>3236</v>
      </c>
      <c r="H36" s="2" t="s">
        <v>3237</v>
      </c>
      <c r="I36" s="2" t="s">
        <v>3238</v>
      </c>
      <c r="J36" s="2" t="s">
        <v>3239</v>
      </c>
      <c r="K36" s="2" t="s">
        <v>3240</v>
      </c>
      <c r="L36" s="2" t="s">
        <v>3241</v>
      </c>
      <c r="M36" s="2" t="s">
        <v>3242</v>
      </c>
      <c r="N36" s="4" t="s">
        <v>2336</v>
      </c>
      <c r="S36" s="1" t="s">
        <v>2545</v>
      </c>
      <c r="T36" s="2">
        <v>1773619200</v>
      </c>
      <c r="U36" s="2" t="s">
        <v>3046</v>
      </c>
      <c r="V36" s="2" t="s">
        <v>3047</v>
      </c>
      <c r="W36" s="2" t="s">
        <v>3236</v>
      </c>
      <c r="X36" s="2" t="s">
        <v>3237</v>
      </c>
      <c r="Y36" s="2" t="s">
        <v>3238</v>
      </c>
      <c r="Z36" s="2" t="s">
        <v>3239</v>
      </c>
      <c r="AA36" s="2" t="s">
        <v>3240</v>
      </c>
      <c r="AB36" s="2" t="s">
        <v>3241</v>
      </c>
      <c r="AC36" s="2" t="s">
        <v>3242</v>
      </c>
      <c r="AD36" s="4" t="s">
        <v>2336</v>
      </c>
    </row>
    <row r="37" spans="3:30">
      <c r="C37" s="1" t="s">
        <v>2553</v>
      </c>
      <c r="D37" s="2">
        <v>1773532800</v>
      </c>
      <c r="E37" s="2" t="s">
        <v>3046</v>
      </c>
      <c r="F37" s="2" t="s">
        <v>3047</v>
      </c>
      <c r="G37" s="2" t="s">
        <v>3243</v>
      </c>
      <c r="H37" s="2" t="s">
        <v>3244</v>
      </c>
      <c r="I37" s="2" t="s">
        <v>3245</v>
      </c>
      <c r="J37" s="2" t="s">
        <v>3246</v>
      </c>
      <c r="K37" s="2" t="s">
        <v>3247</v>
      </c>
      <c r="L37" s="2" t="s">
        <v>3248</v>
      </c>
      <c r="M37" s="2" t="s">
        <v>3249</v>
      </c>
      <c r="N37" s="4" t="s">
        <v>2336</v>
      </c>
      <c r="S37" s="1" t="s">
        <v>2553</v>
      </c>
      <c r="T37" s="2">
        <v>1773532800</v>
      </c>
      <c r="U37" s="2" t="s">
        <v>3046</v>
      </c>
      <c r="V37" s="2" t="s">
        <v>3047</v>
      </c>
      <c r="W37" s="2" t="s">
        <v>3243</v>
      </c>
      <c r="X37" s="2" t="s">
        <v>3244</v>
      </c>
      <c r="Y37" s="2" t="s">
        <v>3245</v>
      </c>
      <c r="Z37" s="2" t="s">
        <v>3246</v>
      </c>
      <c r="AA37" s="2" t="s">
        <v>3247</v>
      </c>
      <c r="AB37" s="2" t="s">
        <v>3248</v>
      </c>
      <c r="AC37" s="2" t="s">
        <v>3249</v>
      </c>
      <c r="AD37" s="4" t="s">
        <v>2336</v>
      </c>
    </row>
    <row r="38" spans="3:30">
      <c r="C38" s="1" t="s">
        <v>2561</v>
      </c>
      <c r="D38" s="2">
        <v>1773446400</v>
      </c>
      <c r="E38" s="2" t="s">
        <v>3046</v>
      </c>
      <c r="F38" s="2" t="s">
        <v>3047</v>
      </c>
      <c r="G38" s="2" t="s">
        <v>3250</v>
      </c>
      <c r="H38" s="2" t="s">
        <v>3251</v>
      </c>
      <c r="I38" s="2" t="s">
        <v>3252</v>
      </c>
      <c r="J38" s="2" t="s">
        <v>3253</v>
      </c>
      <c r="K38" s="2" t="s">
        <v>3254</v>
      </c>
      <c r="L38" s="2" t="s">
        <v>3255</v>
      </c>
      <c r="M38" s="2" t="s">
        <v>3256</v>
      </c>
      <c r="N38" s="4" t="s">
        <v>2336</v>
      </c>
      <c r="S38" s="1" t="s">
        <v>2561</v>
      </c>
      <c r="T38" s="2">
        <v>1773446400</v>
      </c>
      <c r="U38" s="2" t="s">
        <v>3046</v>
      </c>
      <c r="V38" s="2" t="s">
        <v>3047</v>
      </c>
      <c r="W38" s="2" t="s">
        <v>3250</v>
      </c>
      <c r="X38" s="2" t="s">
        <v>3251</v>
      </c>
      <c r="Y38" s="2" t="s">
        <v>3252</v>
      </c>
      <c r="Z38" s="2" t="s">
        <v>3253</v>
      </c>
      <c r="AA38" s="2" t="s">
        <v>3254</v>
      </c>
      <c r="AB38" s="2" t="s">
        <v>3255</v>
      </c>
      <c r="AC38" s="2" t="s">
        <v>3256</v>
      </c>
      <c r="AD38" s="4" t="s">
        <v>2336</v>
      </c>
    </row>
    <row r="39" spans="3:30">
      <c r="C39" s="1" t="s">
        <v>2569</v>
      </c>
      <c r="D39" s="2">
        <v>1773360000</v>
      </c>
      <c r="E39" s="2" t="s">
        <v>3046</v>
      </c>
      <c r="F39" s="2" t="s">
        <v>3047</v>
      </c>
      <c r="G39" s="2" t="s">
        <v>3257</v>
      </c>
      <c r="H39" s="2" t="s">
        <v>3258</v>
      </c>
      <c r="I39" s="2" t="s">
        <v>3259</v>
      </c>
      <c r="J39" s="2" t="s">
        <v>3260</v>
      </c>
      <c r="K39" s="2" t="s">
        <v>3261</v>
      </c>
      <c r="L39" s="2" t="s">
        <v>3262</v>
      </c>
      <c r="M39" s="2" t="s">
        <v>3263</v>
      </c>
      <c r="N39" s="4" t="s">
        <v>2336</v>
      </c>
      <c r="S39" s="1" t="s">
        <v>2569</v>
      </c>
      <c r="T39" s="2">
        <v>1773360000</v>
      </c>
      <c r="U39" s="2" t="s">
        <v>3046</v>
      </c>
      <c r="V39" s="2" t="s">
        <v>3047</v>
      </c>
      <c r="W39" s="2" t="s">
        <v>3257</v>
      </c>
      <c r="X39" s="2" t="s">
        <v>3258</v>
      </c>
      <c r="Y39" s="2" t="s">
        <v>3259</v>
      </c>
      <c r="Z39" s="2" t="s">
        <v>3260</v>
      </c>
      <c r="AA39" s="2" t="s">
        <v>3261</v>
      </c>
      <c r="AB39" s="2" t="s">
        <v>3262</v>
      </c>
      <c r="AC39" s="2" t="s">
        <v>3263</v>
      </c>
      <c r="AD39" s="4" t="s">
        <v>2336</v>
      </c>
    </row>
    <row r="40" spans="3:30">
      <c r="C40" s="1" t="s">
        <v>2577</v>
      </c>
      <c r="D40" s="2">
        <v>1773273600</v>
      </c>
      <c r="E40" s="2" t="s">
        <v>3046</v>
      </c>
      <c r="F40" s="2" t="s">
        <v>3047</v>
      </c>
      <c r="G40" s="2" t="s">
        <v>3264</v>
      </c>
      <c r="H40" s="2" t="s">
        <v>3265</v>
      </c>
      <c r="I40" s="2" t="s">
        <v>3266</v>
      </c>
      <c r="J40" s="2" t="s">
        <v>3267</v>
      </c>
      <c r="K40" s="2" t="s">
        <v>3268</v>
      </c>
      <c r="L40" s="2" t="s">
        <v>3269</v>
      </c>
      <c r="M40" s="2" t="s">
        <v>3270</v>
      </c>
      <c r="N40" s="4" t="s">
        <v>2336</v>
      </c>
      <c r="S40" s="1" t="s">
        <v>2577</v>
      </c>
      <c r="T40" s="2">
        <v>1773273600</v>
      </c>
      <c r="U40" s="2" t="s">
        <v>3046</v>
      </c>
      <c r="V40" s="2" t="s">
        <v>3047</v>
      </c>
      <c r="W40" s="2" t="s">
        <v>3264</v>
      </c>
      <c r="X40" s="2" t="s">
        <v>3265</v>
      </c>
      <c r="Y40" s="2" t="s">
        <v>3266</v>
      </c>
      <c r="Z40" s="2" t="s">
        <v>3267</v>
      </c>
      <c r="AA40" s="2" t="s">
        <v>3268</v>
      </c>
      <c r="AB40" s="2" t="s">
        <v>3269</v>
      </c>
      <c r="AC40" s="2" t="s">
        <v>3270</v>
      </c>
      <c r="AD40" s="4" t="s">
        <v>2336</v>
      </c>
    </row>
    <row r="41" spans="3:30">
      <c r="C41" s="1" t="s">
        <v>2585</v>
      </c>
      <c r="D41" s="2">
        <v>1773187200</v>
      </c>
      <c r="E41" s="2" t="s">
        <v>3046</v>
      </c>
      <c r="F41" s="2" t="s">
        <v>3047</v>
      </c>
      <c r="G41" s="2" t="s">
        <v>3271</v>
      </c>
      <c r="H41" s="2" t="s">
        <v>3272</v>
      </c>
      <c r="I41" s="2" t="s">
        <v>3273</v>
      </c>
      <c r="J41" s="2" t="s">
        <v>3274</v>
      </c>
      <c r="K41" s="2" t="s">
        <v>3275</v>
      </c>
      <c r="L41" s="2" t="s">
        <v>3276</v>
      </c>
      <c r="M41" s="2" t="s">
        <v>3277</v>
      </c>
      <c r="N41" s="4" t="s">
        <v>2336</v>
      </c>
      <c r="S41" s="1" t="s">
        <v>2585</v>
      </c>
      <c r="T41" s="2">
        <v>1773187200</v>
      </c>
      <c r="U41" s="2" t="s">
        <v>3046</v>
      </c>
      <c r="V41" s="2" t="s">
        <v>3047</v>
      </c>
      <c r="W41" s="2" t="s">
        <v>3271</v>
      </c>
      <c r="X41" s="2" t="s">
        <v>3272</v>
      </c>
      <c r="Y41" s="2" t="s">
        <v>3273</v>
      </c>
      <c r="Z41" s="2" t="s">
        <v>3274</v>
      </c>
      <c r="AA41" s="2" t="s">
        <v>3275</v>
      </c>
      <c r="AB41" s="2" t="s">
        <v>3276</v>
      </c>
      <c r="AC41" s="2" t="s">
        <v>3277</v>
      </c>
      <c r="AD41" s="4" t="s">
        <v>2336</v>
      </c>
    </row>
    <row r="42" spans="3:30">
      <c r="C42" s="1" t="s">
        <v>2593</v>
      </c>
      <c r="D42" s="2">
        <v>1773100800</v>
      </c>
      <c r="E42" s="2" t="s">
        <v>3046</v>
      </c>
      <c r="F42" s="2" t="s">
        <v>3047</v>
      </c>
      <c r="G42" s="2" t="s">
        <v>3278</v>
      </c>
      <c r="H42" s="2" t="s">
        <v>3279</v>
      </c>
      <c r="I42" s="2" t="s">
        <v>3280</v>
      </c>
      <c r="J42" s="2" t="s">
        <v>3281</v>
      </c>
      <c r="K42" s="2" t="s">
        <v>3282</v>
      </c>
      <c r="L42" s="2" t="s">
        <v>3283</v>
      </c>
      <c r="M42" s="2" t="s">
        <v>3284</v>
      </c>
      <c r="N42" s="4" t="s">
        <v>2336</v>
      </c>
      <c r="S42" s="1" t="s">
        <v>2593</v>
      </c>
      <c r="T42" s="2">
        <v>1773100800</v>
      </c>
      <c r="U42" s="2" t="s">
        <v>3046</v>
      </c>
      <c r="V42" s="2" t="s">
        <v>3047</v>
      </c>
      <c r="W42" s="2" t="s">
        <v>3278</v>
      </c>
      <c r="X42" s="2" t="s">
        <v>3279</v>
      </c>
      <c r="Y42" s="2" t="s">
        <v>3280</v>
      </c>
      <c r="Z42" s="2" t="s">
        <v>3281</v>
      </c>
      <c r="AA42" s="2" t="s">
        <v>3282</v>
      </c>
      <c r="AB42" s="2" t="s">
        <v>3283</v>
      </c>
      <c r="AC42" s="2" t="s">
        <v>3284</v>
      </c>
      <c r="AD42" s="4" t="s">
        <v>2336</v>
      </c>
    </row>
    <row r="43" spans="3:30">
      <c r="C43" s="1" t="s">
        <v>2601</v>
      </c>
      <c r="D43" s="2">
        <v>1773014400</v>
      </c>
      <c r="E43" s="2" t="s">
        <v>3046</v>
      </c>
      <c r="F43" s="2" t="s">
        <v>3047</v>
      </c>
      <c r="G43" s="2" t="s">
        <v>3285</v>
      </c>
      <c r="H43" s="2" t="s">
        <v>3286</v>
      </c>
      <c r="I43" s="2" t="s">
        <v>3287</v>
      </c>
      <c r="J43" s="2" t="s">
        <v>3288</v>
      </c>
      <c r="K43" s="2" t="s">
        <v>3289</v>
      </c>
      <c r="L43" s="2" t="s">
        <v>3290</v>
      </c>
      <c r="M43" s="2" t="s">
        <v>3291</v>
      </c>
      <c r="N43" s="4" t="s">
        <v>2336</v>
      </c>
      <c r="S43" s="1" t="s">
        <v>2601</v>
      </c>
      <c r="T43" s="2">
        <v>1773014400</v>
      </c>
      <c r="U43" s="2" t="s">
        <v>3046</v>
      </c>
      <c r="V43" s="2" t="s">
        <v>3047</v>
      </c>
      <c r="W43" s="2" t="s">
        <v>3285</v>
      </c>
      <c r="X43" s="2" t="s">
        <v>3286</v>
      </c>
      <c r="Y43" s="2" t="s">
        <v>3287</v>
      </c>
      <c r="Z43" s="2" t="s">
        <v>3288</v>
      </c>
      <c r="AA43" s="2" t="s">
        <v>3289</v>
      </c>
      <c r="AB43" s="2" t="s">
        <v>3290</v>
      </c>
      <c r="AC43" s="2" t="s">
        <v>3291</v>
      </c>
      <c r="AD43" s="4" t="s">
        <v>2336</v>
      </c>
    </row>
    <row r="44" spans="3:30">
      <c r="C44" s="1" t="s">
        <v>2609</v>
      </c>
      <c r="D44" s="2">
        <v>1772928000</v>
      </c>
      <c r="E44" s="2" t="s">
        <v>3046</v>
      </c>
      <c r="F44" s="2" t="s">
        <v>3047</v>
      </c>
      <c r="G44" s="2" t="s">
        <v>3292</v>
      </c>
      <c r="H44" s="2" t="s">
        <v>3293</v>
      </c>
      <c r="I44" s="2" t="s">
        <v>3294</v>
      </c>
      <c r="J44" s="2" t="s">
        <v>3295</v>
      </c>
      <c r="K44" s="2" t="s">
        <v>3296</v>
      </c>
      <c r="L44" s="2" t="s">
        <v>3297</v>
      </c>
      <c r="M44" s="2" t="s">
        <v>3298</v>
      </c>
      <c r="N44" s="4" t="s">
        <v>2336</v>
      </c>
      <c r="S44" s="1" t="s">
        <v>2609</v>
      </c>
      <c r="T44" s="2">
        <v>1772928000</v>
      </c>
      <c r="U44" s="2" t="s">
        <v>3046</v>
      </c>
      <c r="V44" s="2" t="s">
        <v>3047</v>
      </c>
      <c r="W44" s="2" t="s">
        <v>3292</v>
      </c>
      <c r="X44" s="2" t="s">
        <v>3293</v>
      </c>
      <c r="Y44" s="2" t="s">
        <v>3294</v>
      </c>
      <c r="Z44" s="2" t="s">
        <v>3295</v>
      </c>
      <c r="AA44" s="2" t="s">
        <v>3296</v>
      </c>
      <c r="AB44" s="2" t="s">
        <v>3297</v>
      </c>
      <c r="AC44" s="2" t="s">
        <v>3298</v>
      </c>
      <c r="AD44" s="4" t="s">
        <v>2336</v>
      </c>
    </row>
    <row r="45" spans="3:30">
      <c r="C45" s="1" t="s">
        <v>2617</v>
      </c>
      <c r="D45" s="2">
        <v>1772841600</v>
      </c>
      <c r="E45" s="2" t="s">
        <v>3046</v>
      </c>
      <c r="F45" s="2" t="s">
        <v>3047</v>
      </c>
      <c r="G45" s="2" t="s">
        <v>3299</v>
      </c>
      <c r="H45" s="2" t="s">
        <v>3300</v>
      </c>
      <c r="I45" s="2" t="s">
        <v>3301</v>
      </c>
      <c r="J45" s="2" t="s">
        <v>3302</v>
      </c>
      <c r="K45" s="2" t="s">
        <v>3303</v>
      </c>
      <c r="L45" s="2" t="s">
        <v>3304</v>
      </c>
      <c r="M45" s="2" t="s">
        <v>3305</v>
      </c>
      <c r="N45" s="4" t="s">
        <v>2336</v>
      </c>
      <c r="S45" s="1" t="s">
        <v>2617</v>
      </c>
      <c r="T45" s="2">
        <v>1772841600</v>
      </c>
      <c r="U45" s="2" t="s">
        <v>3046</v>
      </c>
      <c r="V45" s="2" t="s">
        <v>3047</v>
      </c>
      <c r="W45" s="2" t="s">
        <v>3299</v>
      </c>
      <c r="X45" s="2" t="s">
        <v>3300</v>
      </c>
      <c r="Y45" s="2" t="s">
        <v>3301</v>
      </c>
      <c r="Z45" s="2" t="s">
        <v>3302</v>
      </c>
      <c r="AA45" s="2" t="s">
        <v>3303</v>
      </c>
      <c r="AB45" s="2" t="s">
        <v>3304</v>
      </c>
      <c r="AC45" s="2" t="s">
        <v>3305</v>
      </c>
      <c r="AD45" s="4" t="s">
        <v>2336</v>
      </c>
    </row>
    <row r="46" spans="3:30">
      <c r="C46" s="1" t="s">
        <v>2624</v>
      </c>
      <c r="D46" s="2">
        <v>1772755200</v>
      </c>
      <c r="E46" s="2" t="s">
        <v>3046</v>
      </c>
      <c r="F46" s="2" t="s">
        <v>3047</v>
      </c>
      <c r="G46" s="2" t="s">
        <v>3306</v>
      </c>
      <c r="H46" s="2" t="s">
        <v>3307</v>
      </c>
      <c r="I46" s="2" t="s">
        <v>3308</v>
      </c>
      <c r="J46" s="2" t="s">
        <v>3309</v>
      </c>
      <c r="K46" s="2" t="s">
        <v>3310</v>
      </c>
      <c r="L46" s="2" t="s">
        <v>3311</v>
      </c>
      <c r="M46" s="2" t="s">
        <v>3312</v>
      </c>
      <c r="N46" s="4" t="s">
        <v>2336</v>
      </c>
      <c r="S46" s="1" t="s">
        <v>2624</v>
      </c>
      <c r="T46" s="2">
        <v>1772755200</v>
      </c>
      <c r="U46" s="2" t="s">
        <v>3046</v>
      </c>
      <c r="V46" s="2" t="s">
        <v>3047</v>
      </c>
      <c r="W46" s="2" t="s">
        <v>3306</v>
      </c>
      <c r="X46" s="2" t="s">
        <v>3307</v>
      </c>
      <c r="Y46" s="2" t="s">
        <v>3308</v>
      </c>
      <c r="Z46" s="2" t="s">
        <v>3309</v>
      </c>
      <c r="AA46" s="2" t="s">
        <v>3310</v>
      </c>
      <c r="AB46" s="2" t="s">
        <v>3311</v>
      </c>
      <c r="AC46" s="2" t="s">
        <v>3312</v>
      </c>
      <c r="AD46" s="4" t="s">
        <v>2336</v>
      </c>
    </row>
    <row r="47" spans="3:30">
      <c r="C47" s="1" t="s">
        <v>2632</v>
      </c>
      <c r="D47" s="2">
        <v>1772668800</v>
      </c>
      <c r="E47" s="2" t="s">
        <v>3046</v>
      </c>
      <c r="F47" s="2" t="s">
        <v>3047</v>
      </c>
      <c r="G47" s="2" t="s">
        <v>3313</v>
      </c>
      <c r="H47" s="2" t="s">
        <v>3314</v>
      </c>
      <c r="I47" s="2" t="s">
        <v>3315</v>
      </c>
      <c r="J47" s="2" t="s">
        <v>3316</v>
      </c>
      <c r="K47" s="2" t="s">
        <v>3317</v>
      </c>
      <c r="L47" s="2" t="s">
        <v>3318</v>
      </c>
      <c r="M47" s="2" t="s">
        <v>3319</v>
      </c>
      <c r="N47" s="4" t="s">
        <v>2336</v>
      </c>
      <c r="S47" s="1" t="s">
        <v>2632</v>
      </c>
      <c r="T47" s="2">
        <v>1772668800</v>
      </c>
      <c r="U47" s="2" t="s">
        <v>3046</v>
      </c>
      <c r="V47" s="2" t="s">
        <v>3047</v>
      </c>
      <c r="W47" s="2" t="s">
        <v>3313</v>
      </c>
      <c r="X47" s="2" t="s">
        <v>3314</v>
      </c>
      <c r="Y47" s="2" t="s">
        <v>3315</v>
      </c>
      <c r="Z47" s="2" t="s">
        <v>3316</v>
      </c>
      <c r="AA47" s="2" t="s">
        <v>3317</v>
      </c>
      <c r="AB47" s="2" t="s">
        <v>3318</v>
      </c>
      <c r="AC47" s="2" t="s">
        <v>3319</v>
      </c>
      <c r="AD47" s="4" t="s">
        <v>2336</v>
      </c>
    </row>
    <row r="48" spans="3:30">
      <c r="C48" s="1" t="s">
        <v>2640</v>
      </c>
      <c r="D48" s="2">
        <v>1772582400</v>
      </c>
      <c r="E48" s="2" t="s">
        <v>3046</v>
      </c>
      <c r="F48" s="2" t="s">
        <v>3047</v>
      </c>
      <c r="G48" s="2" t="s">
        <v>3320</v>
      </c>
      <c r="H48" s="2" t="s">
        <v>3321</v>
      </c>
      <c r="I48" s="2" t="s">
        <v>3322</v>
      </c>
      <c r="J48" s="2" t="s">
        <v>3323</v>
      </c>
      <c r="K48" s="2" t="s">
        <v>3324</v>
      </c>
      <c r="L48" s="2" t="s">
        <v>3325</v>
      </c>
      <c r="M48" s="2" t="s">
        <v>3326</v>
      </c>
      <c r="N48" s="4" t="s">
        <v>2336</v>
      </c>
      <c r="S48" s="1" t="s">
        <v>2640</v>
      </c>
      <c r="T48" s="2">
        <v>1772582400</v>
      </c>
      <c r="U48" s="2" t="s">
        <v>3046</v>
      </c>
      <c r="V48" s="2" t="s">
        <v>3047</v>
      </c>
      <c r="W48" s="2" t="s">
        <v>3320</v>
      </c>
      <c r="X48" s="2" t="s">
        <v>3321</v>
      </c>
      <c r="Y48" s="2" t="s">
        <v>3322</v>
      </c>
      <c r="Z48" s="2" t="s">
        <v>3323</v>
      </c>
      <c r="AA48" s="2" t="s">
        <v>3324</v>
      </c>
      <c r="AB48" s="2" t="s">
        <v>3325</v>
      </c>
      <c r="AC48" s="2" t="s">
        <v>3326</v>
      </c>
      <c r="AD48" s="4" t="s">
        <v>2336</v>
      </c>
    </row>
    <row r="49" spans="3:30">
      <c r="C49" s="1" t="s">
        <v>2647</v>
      </c>
      <c r="D49" s="2">
        <v>1772496000</v>
      </c>
      <c r="E49" s="2" t="s">
        <v>3046</v>
      </c>
      <c r="F49" s="2" t="s">
        <v>3047</v>
      </c>
      <c r="G49" s="2" t="s">
        <v>3327</v>
      </c>
      <c r="H49" s="2" t="s">
        <v>3328</v>
      </c>
      <c r="I49" s="2" t="s">
        <v>3329</v>
      </c>
      <c r="J49" s="2" t="s">
        <v>3330</v>
      </c>
      <c r="K49" s="2" t="s">
        <v>3331</v>
      </c>
      <c r="L49" s="2" t="s">
        <v>3332</v>
      </c>
      <c r="M49" s="2" t="s">
        <v>3333</v>
      </c>
      <c r="N49" s="4" t="s">
        <v>2336</v>
      </c>
      <c r="S49" s="1" t="s">
        <v>2647</v>
      </c>
      <c r="T49" s="2">
        <v>1772496000</v>
      </c>
      <c r="U49" s="2" t="s">
        <v>3046</v>
      </c>
      <c r="V49" s="2" t="s">
        <v>3047</v>
      </c>
      <c r="W49" s="2" t="s">
        <v>3327</v>
      </c>
      <c r="X49" s="2" t="s">
        <v>3328</v>
      </c>
      <c r="Y49" s="2" t="s">
        <v>3329</v>
      </c>
      <c r="Z49" s="2" t="s">
        <v>3330</v>
      </c>
      <c r="AA49" s="2" t="s">
        <v>3331</v>
      </c>
      <c r="AB49" s="2" t="s">
        <v>3332</v>
      </c>
      <c r="AC49" s="2" t="s">
        <v>3333</v>
      </c>
      <c r="AD49" s="4" t="s">
        <v>2336</v>
      </c>
    </row>
    <row r="50" spans="3:30">
      <c r="C50" s="1" t="s">
        <v>2655</v>
      </c>
      <c r="D50" s="2">
        <v>1772409600</v>
      </c>
      <c r="E50" s="2" t="s">
        <v>3046</v>
      </c>
      <c r="F50" s="2" t="s">
        <v>3047</v>
      </c>
      <c r="G50" s="2" t="s">
        <v>3334</v>
      </c>
      <c r="H50" s="2" t="s">
        <v>3335</v>
      </c>
      <c r="I50" s="2" t="s">
        <v>3336</v>
      </c>
      <c r="J50" s="2" t="s">
        <v>3337</v>
      </c>
      <c r="K50" s="2" t="s">
        <v>3338</v>
      </c>
      <c r="L50" s="2" t="s">
        <v>3339</v>
      </c>
      <c r="M50" s="2" t="s">
        <v>3340</v>
      </c>
      <c r="N50" s="4" t="s">
        <v>2336</v>
      </c>
      <c r="S50" s="1" t="s">
        <v>2655</v>
      </c>
      <c r="T50" s="2">
        <v>1772409600</v>
      </c>
      <c r="U50" s="2" t="s">
        <v>3046</v>
      </c>
      <c r="V50" s="2" t="s">
        <v>3047</v>
      </c>
      <c r="W50" s="2" t="s">
        <v>3334</v>
      </c>
      <c r="X50" s="2" t="s">
        <v>3335</v>
      </c>
      <c r="Y50" s="2" t="s">
        <v>3336</v>
      </c>
      <c r="Z50" s="2" t="s">
        <v>3337</v>
      </c>
      <c r="AA50" s="2" t="s">
        <v>3338</v>
      </c>
      <c r="AB50" s="2" t="s">
        <v>3339</v>
      </c>
      <c r="AC50" s="2" t="s">
        <v>3340</v>
      </c>
      <c r="AD50" s="4" t="s">
        <v>2336</v>
      </c>
    </row>
    <row r="51" spans="3:30">
      <c r="C51" s="1" t="s">
        <v>2663</v>
      </c>
      <c r="D51" s="2">
        <v>1772323200</v>
      </c>
      <c r="E51" s="2" t="s">
        <v>3046</v>
      </c>
      <c r="F51" s="2" t="s">
        <v>3047</v>
      </c>
      <c r="G51" s="2" t="s">
        <v>3341</v>
      </c>
      <c r="H51" s="2" t="s">
        <v>3342</v>
      </c>
      <c r="I51" s="2" t="s">
        <v>3343</v>
      </c>
      <c r="J51" s="2" t="s">
        <v>3344</v>
      </c>
      <c r="K51" s="2" t="s">
        <v>3345</v>
      </c>
      <c r="L51" s="2" t="s">
        <v>3346</v>
      </c>
      <c r="M51" s="2" t="s">
        <v>3347</v>
      </c>
      <c r="N51" s="4" t="s">
        <v>2336</v>
      </c>
      <c r="S51" s="1" t="s">
        <v>2663</v>
      </c>
      <c r="T51" s="2">
        <v>1772323200</v>
      </c>
      <c r="U51" s="2" t="s">
        <v>3046</v>
      </c>
      <c r="V51" s="2" t="s">
        <v>3047</v>
      </c>
      <c r="W51" s="2" t="s">
        <v>3341</v>
      </c>
      <c r="X51" s="2" t="s">
        <v>3342</v>
      </c>
      <c r="Y51" s="2" t="s">
        <v>3343</v>
      </c>
      <c r="Z51" s="2" t="s">
        <v>3344</v>
      </c>
      <c r="AA51" s="2" t="s">
        <v>3345</v>
      </c>
      <c r="AB51" s="2" t="s">
        <v>3346</v>
      </c>
      <c r="AC51" s="2" t="s">
        <v>3347</v>
      </c>
      <c r="AD51" s="4" t="s">
        <v>2336</v>
      </c>
    </row>
    <row r="52" spans="3:30">
      <c r="C52" s="1" t="s">
        <v>2671</v>
      </c>
      <c r="D52" s="2">
        <v>1772236800</v>
      </c>
      <c r="E52" s="2" t="s">
        <v>3046</v>
      </c>
      <c r="F52" s="2" t="s">
        <v>3047</v>
      </c>
      <c r="G52" s="2" t="s">
        <v>3348</v>
      </c>
      <c r="H52" s="2" t="s">
        <v>3349</v>
      </c>
      <c r="I52" s="2" t="s">
        <v>3350</v>
      </c>
      <c r="J52" s="2" t="s">
        <v>3351</v>
      </c>
      <c r="K52" s="2" t="s">
        <v>3352</v>
      </c>
      <c r="L52" s="2" t="s">
        <v>3353</v>
      </c>
      <c r="M52" s="2" t="s">
        <v>3354</v>
      </c>
      <c r="N52" s="4" t="s">
        <v>2336</v>
      </c>
      <c r="S52" s="1" t="s">
        <v>2671</v>
      </c>
      <c r="T52" s="2">
        <v>1772236800</v>
      </c>
      <c r="U52" s="2" t="s">
        <v>3046</v>
      </c>
      <c r="V52" s="2" t="s">
        <v>3047</v>
      </c>
      <c r="W52" s="2" t="s">
        <v>3348</v>
      </c>
      <c r="X52" s="2" t="s">
        <v>3349</v>
      </c>
      <c r="Y52" s="2" t="s">
        <v>3350</v>
      </c>
      <c r="Z52" s="2" t="s">
        <v>3351</v>
      </c>
      <c r="AA52" s="2" t="s">
        <v>3352</v>
      </c>
      <c r="AB52" s="2" t="s">
        <v>3353</v>
      </c>
      <c r="AC52" s="2" t="s">
        <v>3354</v>
      </c>
      <c r="AD52" s="4" t="s">
        <v>2336</v>
      </c>
    </row>
    <row r="53" spans="3:30">
      <c r="C53" s="1" t="s">
        <v>2679</v>
      </c>
      <c r="D53" s="2">
        <v>1772150400</v>
      </c>
      <c r="E53" s="2" t="s">
        <v>3046</v>
      </c>
      <c r="F53" s="2" t="s">
        <v>3047</v>
      </c>
      <c r="G53" s="2" t="s">
        <v>3355</v>
      </c>
      <c r="H53" s="2" t="s">
        <v>3356</v>
      </c>
      <c r="I53" s="2" t="s">
        <v>3357</v>
      </c>
      <c r="J53" s="2" t="s">
        <v>3358</v>
      </c>
      <c r="K53" s="2" t="s">
        <v>3359</v>
      </c>
      <c r="L53" s="2" t="s">
        <v>3360</v>
      </c>
      <c r="M53" s="2" t="s">
        <v>2608</v>
      </c>
      <c r="N53" s="4" t="s">
        <v>2336</v>
      </c>
      <c r="S53" s="1" t="s">
        <v>2679</v>
      </c>
      <c r="T53" s="2">
        <v>1772150400</v>
      </c>
      <c r="U53" s="2" t="s">
        <v>3046</v>
      </c>
      <c r="V53" s="2" t="s">
        <v>3047</v>
      </c>
      <c r="W53" s="2" t="s">
        <v>3355</v>
      </c>
      <c r="X53" s="2" t="s">
        <v>3356</v>
      </c>
      <c r="Y53" s="2" t="s">
        <v>3357</v>
      </c>
      <c r="Z53" s="2" t="s">
        <v>3358</v>
      </c>
      <c r="AA53" s="2" t="s">
        <v>3359</v>
      </c>
      <c r="AB53" s="2" t="s">
        <v>3360</v>
      </c>
      <c r="AC53" s="2" t="s">
        <v>2608</v>
      </c>
      <c r="AD53" s="4" t="s">
        <v>2336</v>
      </c>
    </row>
    <row r="54" spans="3:30">
      <c r="C54" s="1" t="s">
        <v>2686</v>
      </c>
      <c r="D54" s="2">
        <v>1772064000</v>
      </c>
      <c r="E54" s="2" t="s">
        <v>3046</v>
      </c>
      <c r="F54" s="2" t="s">
        <v>3047</v>
      </c>
      <c r="G54" s="2" t="s">
        <v>3361</v>
      </c>
      <c r="H54" s="2" t="s">
        <v>3362</v>
      </c>
      <c r="I54" s="2" t="s">
        <v>3363</v>
      </c>
      <c r="J54" s="2" t="s">
        <v>3364</v>
      </c>
      <c r="K54" s="2" t="s">
        <v>3365</v>
      </c>
      <c r="L54" s="2" t="s">
        <v>3366</v>
      </c>
      <c r="M54" s="2" t="s">
        <v>3367</v>
      </c>
      <c r="N54" s="4" t="s">
        <v>2336</v>
      </c>
      <c r="S54" s="1" t="s">
        <v>2686</v>
      </c>
      <c r="T54" s="2">
        <v>1772064000</v>
      </c>
      <c r="U54" s="2" t="s">
        <v>3046</v>
      </c>
      <c r="V54" s="2" t="s">
        <v>3047</v>
      </c>
      <c r="W54" s="2" t="s">
        <v>3361</v>
      </c>
      <c r="X54" s="2" t="s">
        <v>3362</v>
      </c>
      <c r="Y54" s="2" t="s">
        <v>3363</v>
      </c>
      <c r="Z54" s="2" t="s">
        <v>3364</v>
      </c>
      <c r="AA54" s="2" t="s">
        <v>3365</v>
      </c>
      <c r="AB54" s="2" t="s">
        <v>3366</v>
      </c>
      <c r="AC54" s="2" t="s">
        <v>3367</v>
      </c>
      <c r="AD54" s="4" t="s">
        <v>2336</v>
      </c>
    </row>
    <row r="55" spans="3:30">
      <c r="C55" s="1" t="s">
        <v>2694</v>
      </c>
      <c r="D55" s="2">
        <v>1771977600</v>
      </c>
      <c r="E55" s="2" t="s">
        <v>3046</v>
      </c>
      <c r="F55" s="2" t="s">
        <v>3047</v>
      </c>
      <c r="G55" s="2" t="s">
        <v>3368</v>
      </c>
      <c r="H55" s="2" t="s">
        <v>3369</v>
      </c>
      <c r="I55" s="2" t="s">
        <v>3370</v>
      </c>
      <c r="J55" s="2" t="s">
        <v>3371</v>
      </c>
      <c r="K55" s="2" t="s">
        <v>3372</v>
      </c>
      <c r="L55" s="2" t="s">
        <v>3373</v>
      </c>
      <c r="M55" s="2" t="s">
        <v>3374</v>
      </c>
      <c r="N55" s="4" t="s">
        <v>2336</v>
      </c>
      <c r="S55" s="1" t="s">
        <v>2694</v>
      </c>
      <c r="T55" s="2">
        <v>1771977600</v>
      </c>
      <c r="U55" s="2" t="s">
        <v>3046</v>
      </c>
      <c r="V55" s="2" t="s">
        <v>3047</v>
      </c>
      <c r="W55" s="2" t="s">
        <v>3368</v>
      </c>
      <c r="X55" s="2" t="s">
        <v>3369</v>
      </c>
      <c r="Y55" s="2" t="s">
        <v>3370</v>
      </c>
      <c r="Z55" s="2" t="s">
        <v>3371</v>
      </c>
      <c r="AA55" s="2" t="s">
        <v>3372</v>
      </c>
      <c r="AB55" s="2" t="s">
        <v>3373</v>
      </c>
      <c r="AC55" s="2" t="s">
        <v>3374</v>
      </c>
      <c r="AD55" s="4" t="s">
        <v>2336</v>
      </c>
    </row>
    <row r="56" spans="3:30">
      <c r="C56" s="1" t="s">
        <v>2702</v>
      </c>
      <c r="D56" s="2">
        <v>1771891200</v>
      </c>
      <c r="E56" s="2" t="s">
        <v>3046</v>
      </c>
      <c r="F56" s="2" t="s">
        <v>3047</v>
      </c>
      <c r="G56" s="2" t="s">
        <v>3375</v>
      </c>
      <c r="H56" s="2" t="s">
        <v>3376</v>
      </c>
      <c r="I56" s="2" t="s">
        <v>3377</v>
      </c>
      <c r="J56" s="2" t="s">
        <v>3378</v>
      </c>
      <c r="K56" s="2" t="s">
        <v>3379</v>
      </c>
      <c r="L56" s="2" t="s">
        <v>3380</v>
      </c>
      <c r="M56" s="2" t="s">
        <v>2392</v>
      </c>
      <c r="N56" s="4" t="s">
        <v>2336</v>
      </c>
      <c r="S56" s="1" t="s">
        <v>2702</v>
      </c>
      <c r="T56" s="2">
        <v>1771891200</v>
      </c>
      <c r="U56" s="2" t="s">
        <v>3046</v>
      </c>
      <c r="V56" s="2" t="s">
        <v>3047</v>
      </c>
      <c r="W56" s="2" t="s">
        <v>3375</v>
      </c>
      <c r="X56" s="2" t="s">
        <v>3376</v>
      </c>
      <c r="Y56" s="2" t="s">
        <v>3377</v>
      </c>
      <c r="Z56" s="2" t="s">
        <v>3378</v>
      </c>
      <c r="AA56" s="2" t="s">
        <v>3379</v>
      </c>
      <c r="AB56" s="2" t="s">
        <v>3380</v>
      </c>
      <c r="AC56" s="2" t="s">
        <v>2392</v>
      </c>
      <c r="AD56" s="4" t="s">
        <v>2336</v>
      </c>
    </row>
    <row r="57" spans="3:30">
      <c r="C57" s="1" t="s">
        <v>2710</v>
      </c>
      <c r="D57" s="2">
        <v>1771804800</v>
      </c>
      <c r="E57" s="2" t="s">
        <v>3046</v>
      </c>
      <c r="F57" s="2" t="s">
        <v>3047</v>
      </c>
      <c r="G57" s="2" t="s">
        <v>3381</v>
      </c>
      <c r="H57" s="2" t="s">
        <v>3382</v>
      </c>
      <c r="I57" s="2" t="s">
        <v>3383</v>
      </c>
      <c r="J57" s="2" t="s">
        <v>3384</v>
      </c>
      <c r="K57" s="2" t="s">
        <v>3385</v>
      </c>
      <c r="L57" s="2" t="s">
        <v>3386</v>
      </c>
      <c r="M57" s="2" t="s">
        <v>3387</v>
      </c>
      <c r="N57" s="4" t="s">
        <v>2336</v>
      </c>
      <c r="S57" s="1" t="s">
        <v>2710</v>
      </c>
      <c r="T57" s="2">
        <v>1771804800</v>
      </c>
      <c r="U57" s="2" t="s">
        <v>3046</v>
      </c>
      <c r="V57" s="2" t="s">
        <v>3047</v>
      </c>
      <c r="W57" s="2" t="s">
        <v>3381</v>
      </c>
      <c r="X57" s="2" t="s">
        <v>3382</v>
      </c>
      <c r="Y57" s="2" t="s">
        <v>3383</v>
      </c>
      <c r="Z57" s="2" t="s">
        <v>3384</v>
      </c>
      <c r="AA57" s="2" t="s">
        <v>3385</v>
      </c>
      <c r="AB57" s="2" t="s">
        <v>3386</v>
      </c>
      <c r="AC57" s="2" t="s">
        <v>3387</v>
      </c>
      <c r="AD57" s="4" t="s">
        <v>2336</v>
      </c>
    </row>
    <row r="58" spans="3:30">
      <c r="C58" s="1" t="s">
        <v>2718</v>
      </c>
      <c r="D58" s="2">
        <v>1771718400</v>
      </c>
      <c r="E58" s="2" t="s">
        <v>3046</v>
      </c>
      <c r="F58" s="2" t="s">
        <v>3047</v>
      </c>
      <c r="G58" s="2" t="s">
        <v>3388</v>
      </c>
      <c r="H58" s="2" t="s">
        <v>3389</v>
      </c>
      <c r="I58" s="2" t="s">
        <v>3390</v>
      </c>
      <c r="J58" s="2" t="s">
        <v>3391</v>
      </c>
      <c r="K58" s="2" t="s">
        <v>3392</v>
      </c>
      <c r="L58" s="2" t="s">
        <v>3393</v>
      </c>
      <c r="M58" s="2" t="s">
        <v>3394</v>
      </c>
      <c r="N58" s="4" t="s">
        <v>2336</v>
      </c>
      <c r="S58" s="1" t="s">
        <v>2718</v>
      </c>
      <c r="T58" s="2">
        <v>1771718400</v>
      </c>
      <c r="U58" s="2" t="s">
        <v>3046</v>
      </c>
      <c r="V58" s="2" t="s">
        <v>3047</v>
      </c>
      <c r="W58" s="2" t="s">
        <v>3388</v>
      </c>
      <c r="X58" s="2" t="s">
        <v>3389</v>
      </c>
      <c r="Y58" s="2" t="s">
        <v>3390</v>
      </c>
      <c r="Z58" s="2" t="s">
        <v>3391</v>
      </c>
      <c r="AA58" s="2" t="s">
        <v>3392</v>
      </c>
      <c r="AB58" s="2" t="s">
        <v>3393</v>
      </c>
      <c r="AC58" s="2" t="s">
        <v>3394</v>
      </c>
      <c r="AD58" s="4" t="s">
        <v>2336</v>
      </c>
    </row>
    <row r="59" spans="3:30">
      <c r="C59" s="1" t="s">
        <v>2726</v>
      </c>
      <c r="D59" s="2">
        <v>1771632000</v>
      </c>
      <c r="E59" s="2" t="s">
        <v>3046</v>
      </c>
      <c r="F59" s="2" t="s">
        <v>3047</v>
      </c>
      <c r="G59" s="2" t="s">
        <v>3395</v>
      </c>
      <c r="H59" s="2" t="s">
        <v>3396</v>
      </c>
      <c r="I59" s="2" t="s">
        <v>3397</v>
      </c>
      <c r="J59" s="2" t="s">
        <v>3398</v>
      </c>
      <c r="K59" s="2" t="s">
        <v>3399</v>
      </c>
      <c r="L59" s="2" t="s">
        <v>3400</v>
      </c>
      <c r="M59" s="2" t="s">
        <v>3401</v>
      </c>
      <c r="N59" s="4" t="s">
        <v>2336</v>
      </c>
      <c r="S59" s="1" t="s">
        <v>2726</v>
      </c>
      <c r="T59" s="2">
        <v>1771632000</v>
      </c>
      <c r="U59" s="2" t="s">
        <v>3046</v>
      </c>
      <c r="V59" s="2" t="s">
        <v>3047</v>
      </c>
      <c r="W59" s="2" t="s">
        <v>3395</v>
      </c>
      <c r="X59" s="2" t="s">
        <v>3396</v>
      </c>
      <c r="Y59" s="2" t="s">
        <v>3397</v>
      </c>
      <c r="Z59" s="2" t="s">
        <v>3398</v>
      </c>
      <c r="AA59" s="2" t="s">
        <v>3399</v>
      </c>
      <c r="AB59" s="2" t="s">
        <v>3400</v>
      </c>
      <c r="AC59" s="2" t="s">
        <v>3401</v>
      </c>
      <c r="AD59" s="4" t="s">
        <v>2336</v>
      </c>
    </row>
    <row r="60" spans="3:30">
      <c r="C60" s="1" t="s">
        <v>2734</v>
      </c>
      <c r="D60" s="2">
        <v>1771545600</v>
      </c>
      <c r="E60" s="2" t="s">
        <v>3046</v>
      </c>
      <c r="F60" s="2" t="s">
        <v>3047</v>
      </c>
      <c r="G60" s="2" t="s">
        <v>3402</v>
      </c>
      <c r="H60" s="2" t="s">
        <v>3403</v>
      </c>
      <c r="I60" s="2" t="s">
        <v>3404</v>
      </c>
      <c r="J60" s="2" t="s">
        <v>3405</v>
      </c>
      <c r="K60" s="2" t="s">
        <v>3406</v>
      </c>
      <c r="L60" s="2" t="s">
        <v>3407</v>
      </c>
      <c r="M60" s="2" t="s">
        <v>3408</v>
      </c>
      <c r="N60" s="4" t="s">
        <v>2336</v>
      </c>
      <c r="S60" s="1" t="s">
        <v>2734</v>
      </c>
      <c r="T60" s="2">
        <v>1771545600</v>
      </c>
      <c r="U60" s="2" t="s">
        <v>3046</v>
      </c>
      <c r="V60" s="2" t="s">
        <v>3047</v>
      </c>
      <c r="W60" s="2" t="s">
        <v>3402</v>
      </c>
      <c r="X60" s="2" t="s">
        <v>3403</v>
      </c>
      <c r="Y60" s="2" t="s">
        <v>3404</v>
      </c>
      <c r="Z60" s="2" t="s">
        <v>3405</v>
      </c>
      <c r="AA60" s="2" t="s">
        <v>3406</v>
      </c>
      <c r="AB60" s="2" t="s">
        <v>3407</v>
      </c>
      <c r="AC60" s="2" t="s">
        <v>3408</v>
      </c>
      <c r="AD60" s="4" t="s">
        <v>2336</v>
      </c>
    </row>
    <row r="61" spans="3:30">
      <c r="C61" s="1" t="s">
        <v>2742</v>
      </c>
      <c r="D61" s="2">
        <v>1771459200</v>
      </c>
      <c r="E61" s="2" t="s">
        <v>3046</v>
      </c>
      <c r="F61" s="2" t="s">
        <v>3047</v>
      </c>
      <c r="G61" s="2" t="s">
        <v>3409</v>
      </c>
      <c r="H61" s="2" t="s">
        <v>3410</v>
      </c>
      <c r="I61" s="2" t="s">
        <v>3411</v>
      </c>
      <c r="J61" s="2" t="s">
        <v>3412</v>
      </c>
      <c r="K61" s="2" t="s">
        <v>3413</v>
      </c>
      <c r="L61" s="2" t="s">
        <v>3414</v>
      </c>
      <c r="M61" s="2" t="s">
        <v>3415</v>
      </c>
      <c r="N61" s="4" t="s">
        <v>2336</v>
      </c>
      <c r="S61" s="1" t="s">
        <v>2742</v>
      </c>
      <c r="T61" s="2">
        <v>1771459200</v>
      </c>
      <c r="U61" s="2" t="s">
        <v>3046</v>
      </c>
      <c r="V61" s="2" t="s">
        <v>3047</v>
      </c>
      <c r="W61" s="2" t="s">
        <v>3409</v>
      </c>
      <c r="X61" s="2" t="s">
        <v>3410</v>
      </c>
      <c r="Y61" s="2" t="s">
        <v>3411</v>
      </c>
      <c r="Z61" s="2" t="s">
        <v>3412</v>
      </c>
      <c r="AA61" s="2" t="s">
        <v>3413</v>
      </c>
      <c r="AB61" s="2" t="s">
        <v>3414</v>
      </c>
      <c r="AC61" s="2" t="s">
        <v>3415</v>
      </c>
      <c r="AD61" s="4" t="s">
        <v>2336</v>
      </c>
    </row>
    <row r="62" spans="3:30">
      <c r="C62" s="1" t="s">
        <v>2750</v>
      </c>
      <c r="D62" s="2">
        <v>1771372800</v>
      </c>
      <c r="E62" s="2" t="s">
        <v>3046</v>
      </c>
      <c r="F62" s="2" t="s">
        <v>3047</v>
      </c>
      <c r="G62" s="2" t="s">
        <v>3416</v>
      </c>
      <c r="H62" s="2" t="s">
        <v>3417</v>
      </c>
      <c r="I62" s="2" t="s">
        <v>3418</v>
      </c>
      <c r="J62" s="2" t="s">
        <v>3419</v>
      </c>
      <c r="K62" s="2" t="s">
        <v>3420</v>
      </c>
      <c r="L62" s="2" t="s">
        <v>3421</v>
      </c>
      <c r="M62" s="2" t="s">
        <v>3422</v>
      </c>
      <c r="N62" s="4" t="s">
        <v>2336</v>
      </c>
      <c r="S62" s="1" t="s">
        <v>2750</v>
      </c>
      <c r="T62" s="2">
        <v>1771372800</v>
      </c>
      <c r="U62" s="2" t="s">
        <v>3046</v>
      </c>
      <c r="V62" s="2" t="s">
        <v>3047</v>
      </c>
      <c r="W62" s="2" t="s">
        <v>3416</v>
      </c>
      <c r="X62" s="2" t="s">
        <v>3417</v>
      </c>
      <c r="Y62" s="2" t="s">
        <v>3418</v>
      </c>
      <c r="Z62" s="2" t="s">
        <v>3419</v>
      </c>
      <c r="AA62" s="2" t="s">
        <v>3420</v>
      </c>
      <c r="AB62" s="2" t="s">
        <v>3421</v>
      </c>
      <c r="AC62" s="2" t="s">
        <v>3422</v>
      </c>
      <c r="AD62" s="4" t="s">
        <v>2336</v>
      </c>
    </row>
    <row r="63" spans="3:30">
      <c r="C63" s="1" t="s">
        <v>2758</v>
      </c>
      <c r="D63" s="2">
        <v>1771286400</v>
      </c>
      <c r="E63" s="2" t="s">
        <v>3046</v>
      </c>
      <c r="F63" s="2" t="s">
        <v>3047</v>
      </c>
      <c r="G63" s="2" t="s">
        <v>3423</v>
      </c>
      <c r="H63" s="2" t="s">
        <v>3424</v>
      </c>
      <c r="I63" s="2" t="s">
        <v>3425</v>
      </c>
      <c r="J63" s="2" t="s">
        <v>3426</v>
      </c>
      <c r="K63" s="2" t="s">
        <v>3427</v>
      </c>
      <c r="L63" s="2" t="s">
        <v>3428</v>
      </c>
      <c r="M63" s="2" t="s">
        <v>3347</v>
      </c>
      <c r="N63" s="4" t="s">
        <v>2336</v>
      </c>
      <c r="S63" s="1" t="s">
        <v>2758</v>
      </c>
      <c r="T63" s="2">
        <v>1771286400</v>
      </c>
      <c r="U63" s="2" t="s">
        <v>3046</v>
      </c>
      <c r="V63" s="2" t="s">
        <v>3047</v>
      </c>
      <c r="W63" s="2" t="s">
        <v>3423</v>
      </c>
      <c r="X63" s="2" t="s">
        <v>3424</v>
      </c>
      <c r="Y63" s="2" t="s">
        <v>3425</v>
      </c>
      <c r="Z63" s="2" t="s">
        <v>3426</v>
      </c>
      <c r="AA63" s="2" t="s">
        <v>3427</v>
      </c>
      <c r="AB63" s="2" t="s">
        <v>3428</v>
      </c>
      <c r="AC63" s="2" t="s">
        <v>3347</v>
      </c>
      <c r="AD63" s="4" t="s">
        <v>2336</v>
      </c>
    </row>
    <row r="64" spans="3:30">
      <c r="C64" s="1" t="s">
        <v>2766</v>
      </c>
      <c r="D64" s="2">
        <v>1771200000</v>
      </c>
      <c r="E64" s="2" t="s">
        <v>3046</v>
      </c>
      <c r="F64" s="2" t="s">
        <v>3047</v>
      </c>
      <c r="G64" s="2" t="s">
        <v>3429</v>
      </c>
      <c r="H64" s="2" t="s">
        <v>3430</v>
      </c>
      <c r="I64" s="2" t="s">
        <v>3431</v>
      </c>
      <c r="J64" s="2" t="s">
        <v>3432</v>
      </c>
      <c r="K64" s="2" t="s">
        <v>3433</v>
      </c>
      <c r="L64" s="2" t="s">
        <v>3434</v>
      </c>
      <c r="M64" s="2" t="s">
        <v>3435</v>
      </c>
      <c r="N64" s="4" t="s">
        <v>2336</v>
      </c>
      <c r="S64" s="1" t="s">
        <v>2766</v>
      </c>
      <c r="T64" s="2">
        <v>1771200000</v>
      </c>
      <c r="U64" s="2" t="s">
        <v>3046</v>
      </c>
      <c r="V64" s="2" t="s">
        <v>3047</v>
      </c>
      <c r="W64" s="2" t="s">
        <v>3429</v>
      </c>
      <c r="X64" s="2" t="s">
        <v>3430</v>
      </c>
      <c r="Y64" s="2" t="s">
        <v>3431</v>
      </c>
      <c r="Z64" s="2" t="s">
        <v>3432</v>
      </c>
      <c r="AA64" s="2" t="s">
        <v>3433</v>
      </c>
      <c r="AB64" s="2" t="s">
        <v>3434</v>
      </c>
      <c r="AC64" s="2" t="s">
        <v>3435</v>
      </c>
      <c r="AD64" s="4" t="s">
        <v>2336</v>
      </c>
    </row>
    <row r="65" spans="3:30">
      <c r="C65" s="1" t="s">
        <v>2774</v>
      </c>
      <c r="D65" s="2">
        <v>1771113600</v>
      </c>
      <c r="E65" s="2" t="s">
        <v>3046</v>
      </c>
      <c r="F65" s="2" t="s">
        <v>3047</v>
      </c>
      <c r="G65" s="2" t="s">
        <v>3436</v>
      </c>
      <c r="H65" s="2" t="s">
        <v>3437</v>
      </c>
      <c r="I65" s="2" t="s">
        <v>3438</v>
      </c>
      <c r="J65" s="2" t="s">
        <v>3439</v>
      </c>
      <c r="K65" s="2" t="s">
        <v>3440</v>
      </c>
      <c r="L65" s="2" t="s">
        <v>3441</v>
      </c>
      <c r="M65" s="2" t="s">
        <v>3442</v>
      </c>
      <c r="N65" s="4" t="s">
        <v>2336</v>
      </c>
      <c r="S65" s="1" t="s">
        <v>2774</v>
      </c>
      <c r="T65" s="2">
        <v>1771113600</v>
      </c>
      <c r="U65" s="2" t="s">
        <v>3046</v>
      </c>
      <c r="V65" s="2" t="s">
        <v>3047</v>
      </c>
      <c r="W65" s="2" t="s">
        <v>3436</v>
      </c>
      <c r="X65" s="2" t="s">
        <v>3437</v>
      </c>
      <c r="Y65" s="2" t="s">
        <v>3438</v>
      </c>
      <c r="Z65" s="2" t="s">
        <v>3439</v>
      </c>
      <c r="AA65" s="2" t="s">
        <v>3440</v>
      </c>
      <c r="AB65" s="2" t="s">
        <v>3441</v>
      </c>
      <c r="AC65" s="2" t="s">
        <v>3442</v>
      </c>
      <c r="AD65" s="4" t="s">
        <v>2336</v>
      </c>
    </row>
    <row r="66" spans="3:30">
      <c r="C66" s="1" t="s">
        <v>2782</v>
      </c>
      <c r="D66" s="2">
        <v>1771027200</v>
      </c>
      <c r="E66" s="2" t="s">
        <v>3046</v>
      </c>
      <c r="F66" s="2" t="s">
        <v>3047</v>
      </c>
      <c r="G66" s="2" t="s">
        <v>3443</v>
      </c>
      <c r="H66" s="2" t="s">
        <v>3444</v>
      </c>
      <c r="I66" s="2" t="s">
        <v>3445</v>
      </c>
      <c r="J66" s="2" t="s">
        <v>3446</v>
      </c>
      <c r="K66" s="2" t="s">
        <v>3447</v>
      </c>
      <c r="L66" s="2" t="s">
        <v>3448</v>
      </c>
      <c r="M66" s="2" t="s">
        <v>3449</v>
      </c>
      <c r="N66" s="4" t="s">
        <v>2336</v>
      </c>
      <c r="S66" s="1" t="s">
        <v>2782</v>
      </c>
      <c r="T66" s="2">
        <v>1771027200</v>
      </c>
      <c r="U66" s="2" t="s">
        <v>3046</v>
      </c>
      <c r="V66" s="2" t="s">
        <v>3047</v>
      </c>
      <c r="W66" s="2" t="s">
        <v>3443</v>
      </c>
      <c r="X66" s="2" t="s">
        <v>3444</v>
      </c>
      <c r="Y66" s="2" t="s">
        <v>3445</v>
      </c>
      <c r="Z66" s="2" t="s">
        <v>3446</v>
      </c>
      <c r="AA66" s="2" t="s">
        <v>3447</v>
      </c>
      <c r="AB66" s="2" t="s">
        <v>3448</v>
      </c>
      <c r="AC66" s="2" t="s">
        <v>3449</v>
      </c>
      <c r="AD66" s="4" t="s">
        <v>2336</v>
      </c>
    </row>
    <row r="67" spans="3:30">
      <c r="C67" s="1" t="s">
        <v>2790</v>
      </c>
      <c r="D67" s="2">
        <v>1770940800</v>
      </c>
      <c r="E67" s="2" t="s">
        <v>3046</v>
      </c>
      <c r="F67" s="2" t="s">
        <v>3047</v>
      </c>
      <c r="G67" s="2" t="s">
        <v>3450</v>
      </c>
      <c r="H67" s="2" t="s">
        <v>3451</v>
      </c>
      <c r="I67" s="2" t="s">
        <v>3452</v>
      </c>
      <c r="J67" s="2" t="s">
        <v>3453</v>
      </c>
      <c r="K67" s="2" t="s">
        <v>3454</v>
      </c>
      <c r="L67" s="2" t="s">
        <v>3455</v>
      </c>
      <c r="M67" s="2" t="s">
        <v>3415</v>
      </c>
      <c r="N67" s="4" t="s">
        <v>2336</v>
      </c>
      <c r="S67" s="1" t="s">
        <v>2790</v>
      </c>
      <c r="T67" s="2">
        <v>1770940800</v>
      </c>
      <c r="U67" s="2" t="s">
        <v>3046</v>
      </c>
      <c r="V67" s="2" t="s">
        <v>3047</v>
      </c>
      <c r="W67" s="2" t="s">
        <v>3450</v>
      </c>
      <c r="X67" s="2" t="s">
        <v>3451</v>
      </c>
      <c r="Y67" s="2" t="s">
        <v>3452</v>
      </c>
      <c r="Z67" s="2" t="s">
        <v>3453</v>
      </c>
      <c r="AA67" s="2" t="s">
        <v>3454</v>
      </c>
      <c r="AB67" s="2" t="s">
        <v>3455</v>
      </c>
      <c r="AC67" s="2" t="s">
        <v>3415</v>
      </c>
      <c r="AD67" s="4" t="s">
        <v>2336</v>
      </c>
    </row>
    <row r="68" spans="3:30">
      <c r="C68" s="1" t="s">
        <v>2798</v>
      </c>
      <c r="D68" s="2">
        <v>1770854400</v>
      </c>
      <c r="E68" s="2" t="s">
        <v>3046</v>
      </c>
      <c r="F68" s="2" t="s">
        <v>3047</v>
      </c>
      <c r="G68" s="2" t="s">
        <v>3456</v>
      </c>
      <c r="H68" s="2" t="s">
        <v>3457</v>
      </c>
      <c r="I68" s="2" t="s">
        <v>3458</v>
      </c>
      <c r="J68" s="2" t="s">
        <v>3459</v>
      </c>
      <c r="K68" s="2" t="s">
        <v>3460</v>
      </c>
      <c r="L68" s="2" t="s">
        <v>3461</v>
      </c>
      <c r="M68" s="2" t="s">
        <v>3415</v>
      </c>
      <c r="N68" s="4" t="s">
        <v>2336</v>
      </c>
      <c r="S68" s="1" t="s">
        <v>2798</v>
      </c>
      <c r="T68" s="2">
        <v>1770854400</v>
      </c>
      <c r="U68" s="2" t="s">
        <v>3046</v>
      </c>
      <c r="V68" s="2" t="s">
        <v>3047</v>
      </c>
      <c r="W68" s="2" t="s">
        <v>3456</v>
      </c>
      <c r="X68" s="2" t="s">
        <v>3457</v>
      </c>
      <c r="Y68" s="2" t="s">
        <v>3458</v>
      </c>
      <c r="Z68" s="2" t="s">
        <v>3459</v>
      </c>
      <c r="AA68" s="2" t="s">
        <v>3460</v>
      </c>
      <c r="AB68" s="2" t="s">
        <v>3461</v>
      </c>
      <c r="AC68" s="2" t="s">
        <v>3415</v>
      </c>
      <c r="AD68" s="4" t="s">
        <v>2336</v>
      </c>
    </row>
    <row r="69" spans="3:30">
      <c r="C69" s="1" t="s">
        <v>2806</v>
      </c>
      <c r="D69" s="2">
        <v>1770768000</v>
      </c>
      <c r="E69" s="2" t="s">
        <v>3046</v>
      </c>
      <c r="F69" s="2" t="s">
        <v>3047</v>
      </c>
      <c r="G69" s="2" t="s">
        <v>3462</v>
      </c>
      <c r="H69" s="2" t="s">
        <v>3463</v>
      </c>
      <c r="I69" s="2" t="s">
        <v>3464</v>
      </c>
      <c r="J69" s="2" t="s">
        <v>3465</v>
      </c>
      <c r="K69" s="2" t="s">
        <v>3466</v>
      </c>
      <c r="L69" s="2" t="s">
        <v>3467</v>
      </c>
      <c r="M69" s="2" t="s">
        <v>3468</v>
      </c>
      <c r="N69" s="4" t="s">
        <v>2336</v>
      </c>
      <c r="S69" s="1" t="s">
        <v>2806</v>
      </c>
      <c r="T69" s="2">
        <v>1770768000</v>
      </c>
      <c r="U69" s="2" t="s">
        <v>3046</v>
      </c>
      <c r="V69" s="2" t="s">
        <v>3047</v>
      </c>
      <c r="W69" s="2" t="s">
        <v>3462</v>
      </c>
      <c r="X69" s="2" t="s">
        <v>3463</v>
      </c>
      <c r="Y69" s="2" t="s">
        <v>3464</v>
      </c>
      <c r="Z69" s="2" t="s">
        <v>3465</v>
      </c>
      <c r="AA69" s="2" t="s">
        <v>3466</v>
      </c>
      <c r="AB69" s="2" t="s">
        <v>3467</v>
      </c>
      <c r="AC69" s="2" t="s">
        <v>3468</v>
      </c>
      <c r="AD69" s="4" t="s">
        <v>2336</v>
      </c>
    </row>
    <row r="70" spans="3:30">
      <c r="C70" s="1" t="s">
        <v>2814</v>
      </c>
      <c r="D70" s="2">
        <v>1770681600</v>
      </c>
      <c r="E70" s="2" t="s">
        <v>3046</v>
      </c>
      <c r="F70" s="2" t="s">
        <v>3047</v>
      </c>
      <c r="G70" s="2" t="s">
        <v>3469</v>
      </c>
      <c r="H70" s="2" t="s">
        <v>3470</v>
      </c>
      <c r="I70" s="2" t="s">
        <v>3471</v>
      </c>
      <c r="J70" s="2" t="s">
        <v>3472</v>
      </c>
      <c r="K70" s="2" t="s">
        <v>3473</v>
      </c>
      <c r="L70" s="2" t="s">
        <v>3474</v>
      </c>
      <c r="M70" s="2" t="s">
        <v>3475</v>
      </c>
      <c r="N70" s="4" t="s">
        <v>2336</v>
      </c>
      <c r="S70" s="1" t="s">
        <v>2814</v>
      </c>
      <c r="T70" s="2">
        <v>1770681600</v>
      </c>
      <c r="U70" s="2" t="s">
        <v>3046</v>
      </c>
      <c r="V70" s="2" t="s">
        <v>3047</v>
      </c>
      <c r="W70" s="2" t="s">
        <v>3469</v>
      </c>
      <c r="X70" s="2" t="s">
        <v>3470</v>
      </c>
      <c r="Y70" s="2" t="s">
        <v>3471</v>
      </c>
      <c r="Z70" s="2" t="s">
        <v>3472</v>
      </c>
      <c r="AA70" s="2" t="s">
        <v>3473</v>
      </c>
      <c r="AB70" s="2" t="s">
        <v>3474</v>
      </c>
      <c r="AC70" s="2" t="s">
        <v>3475</v>
      </c>
      <c r="AD70" s="4" t="s">
        <v>2336</v>
      </c>
    </row>
    <row r="71" spans="3:30">
      <c r="C71" s="1" t="s">
        <v>2822</v>
      </c>
      <c r="D71" s="2">
        <v>1770595200</v>
      </c>
      <c r="E71" s="2" t="s">
        <v>3046</v>
      </c>
      <c r="F71" s="2" t="s">
        <v>3047</v>
      </c>
      <c r="G71" s="2" t="s">
        <v>3476</v>
      </c>
      <c r="H71" s="2" t="s">
        <v>3477</v>
      </c>
      <c r="I71" s="2" t="s">
        <v>3478</v>
      </c>
      <c r="J71" s="2" t="s">
        <v>3479</v>
      </c>
      <c r="K71" s="2" t="s">
        <v>3480</v>
      </c>
      <c r="L71" s="2" t="s">
        <v>3481</v>
      </c>
      <c r="M71" s="2" t="s">
        <v>3482</v>
      </c>
      <c r="N71" s="4" t="s">
        <v>2336</v>
      </c>
      <c r="S71" s="1" t="s">
        <v>2822</v>
      </c>
      <c r="T71" s="2">
        <v>1770595200</v>
      </c>
      <c r="U71" s="2" t="s">
        <v>3046</v>
      </c>
      <c r="V71" s="2" t="s">
        <v>3047</v>
      </c>
      <c r="W71" s="2" t="s">
        <v>3476</v>
      </c>
      <c r="X71" s="2" t="s">
        <v>3477</v>
      </c>
      <c r="Y71" s="2" t="s">
        <v>3478</v>
      </c>
      <c r="Z71" s="2" t="s">
        <v>3479</v>
      </c>
      <c r="AA71" s="2" t="s">
        <v>3480</v>
      </c>
      <c r="AB71" s="2" t="s">
        <v>3481</v>
      </c>
      <c r="AC71" s="2" t="s">
        <v>3482</v>
      </c>
      <c r="AD71" s="4" t="s">
        <v>2336</v>
      </c>
    </row>
    <row r="72" spans="3:30">
      <c r="C72" s="1" t="s">
        <v>2830</v>
      </c>
      <c r="D72" s="2">
        <v>1770508800</v>
      </c>
      <c r="E72" s="2" t="s">
        <v>3046</v>
      </c>
      <c r="F72" s="2" t="s">
        <v>3047</v>
      </c>
      <c r="G72" s="2" t="s">
        <v>3483</v>
      </c>
      <c r="H72" s="2" t="s">
        <v>3484</v>
      </c>
      <c r="I72" s="2" t="s">
        <v>3485</v>
      </c>
      <c r="J72" s="2" t="s">
        <v>3486</v>
      </c>
      <c r="K72" s="2" t="s">
        <v>3487</v>
      </c>
      <c r="L72" s="2" t="s">
        <v>3488</v>
      </c>
      <c r="M72" s="2" t="s">
        <v>3489</v>
      </c>
      <c r="N72" s="4" t="s">
        <v>2336</v>
      </c>
      <c r="S72" s="1" t="s">
        <v>2830</v>
      </c>
      <c r="T72" s="2">
        <v>1770508800</v>
      </c>
      <c r="U72" s="2" t="s">
        <v>3046</v>
      </c>
      <c r="V72" s="2" t="s">
        <v>3047</v>
      </c>
      <c r="W72" s="2" t="s">
        <v>3483</v>
      </c>
      <c r="X72" s="2" t="s">
        <v>3484</v>
      </c>
      <c r="Y72" s="2" t="s">
        <v>3485</v>
      </c>
      <c r="Z72" s="2" t="s">
        <v>3486</v>
      </c>
      <c r="AA72" s="2" t="s">
        <v>3487</v>
      </c>
      <c r="AB72" s="2" t="s">
        <v>3488</v>
      </c>
      <c r="AC72" s="2" t="s">
        <v>3489</v>
      </c>
      <c r="AD72" s="4" t="s">
        <v>2336</v>
      </c>
    </row>
    <row r="73" spans="3:30">
      <c r="C73" s="1" t="s">
        <v>2838</v>
      </c>
      <c r="D73" s="2">
        <v>1770422400</v>
      </c>
      <c r="E73" s="2" t="s">
        <v>3046</v>
      </c>
      <c r="F73" s="2" t="s">
        <v>3047</v>
      </c>
      <c r="G73" s="2" t="s">
        <v>3490</v>
      </c>
      <c r="H73" s="2" t="s">
        <v>3491</v>
      </c>
      <c r="I73" s="2" t="s">
        <v>3492</v>
      </c>
      <c r="J73" s="2" t="s">
        <v>3493</v>
      </c>
      <c r="K73" s="2" t="s">
        <v>3494</v>
      </c>
      <c r="L73" s="2" t="s">
        <v>3495</v>
      </c>
      <c r="M73" s="2" t="s">
        <v>3496</v>
      </c>
      <c r="N73" s="4" t="s">
        <v>2336</v>
      </c>
      <c r="S73" s="1" t="s">
        <v>2838</v>
      </c>
      <c r="T73" s="2">
        <v>1770422400</v>
      </c>
      <c r="U73" s="2" t="s">
        <v>3046</v>
      </c>
      <c r="V73" s="2" t="s">
        <v>3047</v>
      </c>
      <c r="W73" s="2" t="s">
        <v>3490</v>
      </c>
      <c r="X73" s="2" t="s">
        <v>3491</v>
      </c>
      <c r="Y73" s="2" t="s">
        <v>3492</v>
      </c>
      <c r="Z73" s="2" t="s">
        <v>3493</v>
      </c>
      <c r="AA73" s="2" t="s">
        <v>3494</v>
      </c>
      <c r="AB73" s="2" t="s">
        <v>3495</v>
      </c>
      <c r="AC73" s="2" t="s">
        <v>3496</v>
      </c>
      <c r="AD73" s="4" t="s">
        <v>2336</v>
      </c>
    </row>
    <row r="74" spans="3:30">
      <c r="C74" s="1" t="s">
        <v>2846</v>
      </c>
      <c r="D74" s="2">
        <v>1770336000</v>
      </c>
      <c r="E74" s="2" t="s">
        <v>3046</v>
      </c>
      <c r="F74" s="2" t="s">
        <v>3047</v>
      </c>
      <c r="G74" s="2" t="s">
        <v>3497</v>
      </c>
      <c r="H74" s="2" t="s">
        <v>3498</v>
      </c>
      <c r="I74" s="2" t="s">
        <v>3499</v>
      </c>
      <c r="J74" s="2" t="s">
        <v>3500</v>
      </c>
      <c r="K74" s="2" t="s">
        <v>3501</v>
      </c>
      <c r="L74" s="2" t="s">
        <v>3502</v>
      </c>
      <c r="M74" s="2" t="s">
        <v>3503</v>
      </c>
      <c r="N74" s="4" t="s">
        <v>2336</v>
      </c>
      <c r="S74" s="1" t="s">
        <v>2846</v>
      </c>
      <c r="T74" s="2">
        <v>1770336000</v>
      </c>
      <c r="U74" s="2" t="s">
        <v>3046</v>
      </c>
      <c r="V74" s="2" t="s">
        <v>3047</v>
      </c>
      <c r="W74" s="2" t="s">
        <v>3497</v>
      </c>
      <c r="X74" s="2" t="s">
        <v>3498</v>
      </c>
      <c r="Y74" s="2" t="s">
        <v>3499</v>
      </c>
      <c r="Z74" s="2" t="s">
        <v>3500</v>
      </c>
      <c r="AA74" s="2" t="s">
        <v>3501</v>
      </c>
      <c r="AB74" s="2" t="s">
        <v>3502</v>
      </c>
      <c r="AC74" s="2" t="s">
        <v>3503</v>
      </c>
      <c r="AD74" s="4" t="s">
        <v>2336</v>
      </c>
    </row>
    <row r="75" spans="3:30">
      <c r="C75" s="1" t="s">
        <v>2854</v>
      </c>
      <c r="D75" s="2">
        <v>1770249600</v>
      </c>
      <c r="E75" s="2" t="s">
        <v>3046</v>
      </c>
      <c r="F75" s="2" t="s">
        <v>3047</v>
      </c>
      <c r="G75" s="2" t="s">
        <v>3504</v>
      </c>
      <c r="H75" s="2" t="s">
        <v>3505</v>
      </c>
      <c r="I75" s="2" t="s">
        <v>3506</v>
      </c>
      <c r="J75" s="2" t="s">
        <v>3507</v>
      </c>
      <c r="K75" s="2" t="s">
        <v>3508</v>
      </c>
      <c r="L75" s="2" t="s">
        <v>3509</v>
      </c>
      <c r="M75" s="2" t="s">
        <v>3021</v>
      </c>
      <c r="N75" s="4" t="s">
        <v>2336</v>
      </c>
      <c r="S75" s="1" t="s">
        <v>2854</v>
      </c>
      <c r="T75" s="2">
        <v>1770249600</v>
      </c>
      <c r="U75" s="2" t="s">
        <v>3046</v>
      </c>
      <c r="V75" s="2" t="s">
        <v>3047</v>
      </c>
      <c r="W75" s="2" t="s">
        <v>3504</v>
      </c>
      <c r="X75" s="2" t="s">
        <v>3505</v>
      </c>
      <c r="Y75" s="2" t="s">
        <v>3506</v>
      </c>
      <c r="Z75" s="2" t="s">
        <v>3507</v>
      </c>
      <c r="AA75" s="2" t="s">
        <v>3508</v>
      </c>
      <c r="AB75" s="2" t="s">
        <v>3509</v>
      </c>
      <c r="AC75" s="2" t="s">
        <v>3021</v>
      </c>
      <c r="AD75" s="4" t="s">
        <v>2336</v>
      </c>
    </row>
    <row r="76" spans="3:30">
      <c r="C76" s="1" t="s">
        <v>2862</v>
      </c>
      <c r="D76" s="2">
        <v>1770163200</v>
      </c>
      <c r="E76" s="2" t="s">
        <v>3046</v>
      </c>
      <c r="F76" s="2" t="s">
        <v>3047</v>
      </c>
      <c r="G76" s="2" t="s">
        <v>3510</v>
      </c>
      <c r="H76" s="2" t="s">
        <v>3511</v>
      </c>
      <c r="I76" s="2" t="s">
        <v>3512</v>
      </c>
      <c r="J76" s="2" t="s">
        <v>3513</v>
      </c>
      <c r="K76" s="2" t="s">
        <v>3514</v>
      </c>
      <c r="L76" s="2" t="s">
        <v>3515</v>
      </c>
      <c r="M76" s="2" t="s">
        <v>3516</v>
      </c>
      <c r="N76" s="4" t="s">
        <v>2336</v>
      </c>
      <c r="S76" s="1" t="s">
        <v>2862</v>
      </c>
      <c r="T76" s="2">
        <v>1770163200</v>
      </c>
      <c r="U76" s="2" t="s">
        <v>3046</v>
      </c>
      <c r="V76" s="2" t="s">
        <v>3047</v>
      </c>
      <c r="W76" s="2" t="s">
        <v>3510</v>
      </c>
      <c r="X76" s="2" t="s">
        <v>3511</v>
      </c>
      <c r="Y76" s="2" t="s">
        <v>3512</v>
      </c>
      <c r="Z76" s="2" t="s">
        <v>3513</v>
      </c>
      <c r="AA76" s="2" t="s">
        <v>3514</v>
      </c>
      <c r="AB76" s="2" t="s">
        <v>3515</v>
      </c>
      <c r="AC76" s="2" t="s">
        <v>3516</v>
      </c>
      <c r="AD76" s="4" t="s">
        <v>2336</v>
      </c>
    </row>
    <row r="77" spans="3:30">
      <c r="C77" s="1" t="s">
        <v>2870</v>
      </c>
      <c r="D77" s="2">
        <v>1770076800</v>
      </c>
      <c r="E77" s="2" t="s">
        <v>3046</v>
      </c>
      <c r="F77" s="2" t="s">
        <v>3047</v>
      </c>
      <c r="G77" s="2" t="s">
        <v>3517</v>
      </c>
      <c r="H77" s="2" t="s">
        <v>3518</v>
      </c>
      <c r="I77" s="2" t="s">
        <v>3519</v>
      </c>
      <c r="J77" s="2" t="s">
        <v>3520</v>
      </c>
      <c r="K77" s="2" t="s">
        <v>3521</v>
      </c>
      <c r="L77" s="2" t="s">
        <v>3522</v>
      </c>
      <c r="M77" s="2" t="s">
        <v>3523</v>
      </c>
      <c r="N77" s="4" t="s">
        <v>2336</v>
      </c>
      <c r="S77" s="1" t="s">
        <v>2870</v>
      </c>
      <c r="T77" s="2">
        <v>1770076800</v>
      </c>
      <c r="U77" s="2" t="s">
        <v>3046</v>
      </c>
      <c r="V77" s="2" t="s">
        <v>3047</v>
      </c>
      <c r="W77" s="2" t="s">
        <v>3517</v>
      </c>
      <c r="X77" s="2" t="s">
        <v>3518</v>
      </c>
      <c r="Y77" s="2" t="s">
        <v>3519</v>
      </c>
      <c r="Z77" s="2" t="s">
        <v>3520</v>
      </c>
      <c r="AA77" s="2" t="s">
        <v>3521</v>
      </c>
      <c r="AB77" s="2" t="s">
        <v>3522</v>
      </c>
      <c r="AC77" s="2" t="s">
        <v>3523</v>
      </c>
      <c r="AD77" s="4" t="s">
        <v>2336</v>
      </c>
    </row>
    <row r="78" spans="3:30">
      <c r="C78" s="1" t="s">
        <v>2878</v>
      </c>
      <c r="D78" s="2">
        <v>1769990400</v>
      </c>
      <c r="E78" s="2" t="s">
        <v>3046</v>
      </c>
      <c r="F78" s="2" t="s">
        <v>3047</v>
      </c>
      <c r="G78" s="2" t="s">
        <v>3524</v>
      </c>
      <c r="H78" s="2" t="s">
        <v>3525</v>
      </c>
      <c r="I78" s="2" t="s">
        <v>3526</v>
      </c>
      <c r="J78" s="2" t="s">
        <v>3527</v>
      </c>
      <c r="K78" s="2" t="s">
        <v>3528</v>
      </c>
      <c r="L78" s="2" t="s">
        <v>3529</v>
      </c>
      <c r="M78" s="2" t="s">
        <v>3530</v>
      </c>
      <c r="N78" s="4" t="s">
        <v>2336</v>
      </c>
      <c r="S78" s="1" t="s">
        <v>2878</v>
      </c>
      <c r="T78" s="2">
        <v>1769990400</v>
      </c>
      <c r="U78" s="2" t="s">
        <v>3046</v>
      </c>
      <c r="V78" s="2" t="s">
        <v>3047</v>
      </c>
      <c r="W78" s="2" t="s">
        <v>3524</v>
      </c>
      <c r="X78" s="2" t="s">
        <v>3525</v>
      </c>
      <c r="Y78" s="2" t="s">
        <v>3526</v>
      </c>
      <c r="Z78" s="2" t="s">
        <v>3527</v>
      </c>
      <c r="AA78" s="2" t="s">
        <v>3528</v>
      </c>
      <c r="AB78" s="2" t="s">
        <v>3529</v>
      </c>
      <c r="AC78" s="2" t="s">
        <v>3530</v>
      </c>
      <c r="AD78" s="4" t="s">
        <v>2336</v>
      </c>
    </row>
    <row r="79" spans="3:30">
      <c r="C79" s="1" t="s">
        <v>2886</v>
      </c>
      <c r="D79" s="2">
        <v>1769904000</v>
      </c>
      <c r="E79" s="2" t="s">
        <v>3046</v>
      </c>
      <c r="F79" s="2" t="s">
        <v>3047</v>
      </c>
      <c r="G79" s="2" t="s">
        <v>3531</v>
      </c>
      <c r="H79" s="2" t="s">
        <v>3532</v>
      </c>
      <c r="I79" s="2" t="s">
        <v>3533</v>
      </c>
      <c r="J79" s="2" t="s">
        <v>3534</v>
      </c>
      <c r="K79" s="2" t="s">
        <v>3535</v>
      </c>
      <c r="L79" s="2" t="s">
        <v>3536</v>
      </c>
      <c r="M79" s="2" t="s">
        <v>3537</v>
      </c>
      <c r="N79" s="4" t="s">
        <v>2336</v>
      </c>
      <c r="S79" s="1" t="s">
        <v>2886</v>
      </c>
      <c r="T79" s="2">
        <v>1769904000</v>
      </c>
      <c r="U79" s="2" t="s">
        <v>3046</v>
      </c>
      <c r="V79" s="2" t="s">
        <v>3047</v>
      </c>
      <c r="W79" s="2" t="s">
        <v>3531</v>
      </c>
      <c r="X79" s="2" t="s">
        <v>3532</v>
      </c>
      <c r="Y79" s="2" t="s">
        <v>3533</v>
      </c>
      <c r="Z79" s="2" t="s">
        <v>3534</v>
      </c>
      <c r="AA79" s="2" t="s">
        <v>3535</v>
      </c>
      <c r="AB79" s="2" t="s">
        <v>3536</v>
      </c>
      <c r="AC79" s="2" t="s">
        <v>3537</v>
      </c>
      <c r="AD79" s="4" t="s">
        <v>2336</v>
      </c>
    </row>
    <row r="80" spans="3:30">
      <c r="C80" s="1" t="s">
        <v>2894</v>
      </c>
      <c r="D80" s="2">
        <v>1769817600</v>
      </c>
      <c r="E80" s="2" t="s">
        <v>3046</v>
      </c>
      <c r="F80" s="2" t="s">
        <v>3047</v>
      </c>
      <c r="G80" s="2" t="s">
        <v>3538</v>
      </c>
      <c r="H80" s="2" t="s">
        <v>3539</v>
      </c>
      <c r="I80" s="2" t="s">
        <v>3540</v>
      </c>
      <c r="J80" s="2" t="s">
        <v>3541</v>
      </c>
      <c r="K80" s="2" t="s">
        <v>3542</v>
      </c>
      <c r="L80" s="2" t="s">
        <v>3543</v>
      </c>
      <c r="M80" s="2" t="s">
        <v>3544</v>
      </c>
      <c r="N80" s="4" t="s">
        <v>2336</v>
      </c>
      <c r="S80" s="1" t="s">
        <v>2894</v>
      </c>
      <c r="T80" s="2">
        <v>1769817600</v>
      </c>
      <c r="U80" s="2" t="s">
        <v>3046</v>
      </c>
      <c r="V80" s="2" t="s">
        <v>3047</v>
      </c>
      <c r="W80" s="2" t="s">
        <v>3538</v>
      </c>
      <c r="X80" s="2" t="s">
        <v>3539</v>
      </c>
      <c r="Y80" s="2" t="s">
        <v>3540</v>
      </c>
      <c r="Z80" s="2" t="s">
        <v>3541</v>
      </c>
      <c r="AA80" s="2" t="s">
        <v>3542</v>
      </c>
      <c r="AB80" s="2" t="s">
        <v>3543</v>
      </c>
      <c r="AC80" s="2" t="s">
        <v>3544</v>
      </c>
      <c r="AD80" s="4" t="s">
        <v>2336</v>
      </c>
    </row>
    <row r="81" spans="3:30">
      <c r="C81" s="1" t="s">
        <v>2902</v>
      </c>
      <c r="D81" s="2">
        <v>1769731200</v>
      </c>
      <c r="E81" s="2" t="s">
        <v>3046</v>
      </c>
      <c r="F81" s="2" t="s">
        <v>3047</v>
      </c>
      <c r="G81" s="2" t="s">
        <v>3545</v>
      </c>
      <c r="H81" s="2" t="s">
        <v>3546</v>
      </c>
      <c r="I81" s="2" t="s">
        <v>3547</v>
      </c>
      <c r="J81" s="2" t="s">
        <v>3548</v>
      </c>
      <c r="K81" s="2" t="s">
        <v>3549</v>
      </c>
      <c r="L81" s="2" t="s">
        <v>3550</v>
      </c>
      <c r="M81" s="2" t="s">
        <v>3551</v>
      </c>
      <c r="N81" s="4" t="s">
        <v>2336</v>
      </c>
      <c r="S81" s="1" t="s">
        <v>2902</v>
      </c>
      <c r="T81" s="2">
        <v>1769731200</v>
      </c>
      <c r="U81" s="2" t="s">
        <v>3046</v>
      </c>
      <c r="V81" s="2" t="s">
        <v>3047</v>
      </c>
      <c r="W81" s="2" t="s">
        <v>3545</v>
      </c>
      <c r="X81" s="2" t="s">
        <v>3546</v>
      </c>
      <c r="Y81" s="2" t="s">
        <v>3547</v>
      </c>
      <c r="Z81" s="2" t="s">
        <v>3548</v>
      </c>
      <c r="AA81" s="2" t="s">
        <v>3549</v>
      </c>
      <c r="AB81" s="2" t="s">
        <v>3550</v>
      </c>
      <c r="AC81" s="2" t="s">
        <v>3551</v>
      </c>
      <c r="AD81" s="4" t="s">
        <v>2336</v>
      </c>
    </row>
    <row r="82" spans="3:30">
      <c r="C82" s="1" t="s">
        <v>2910</v>
      </c>
      <c r="D82" s="2">
        <v>1769644800</v>
      </c>
      <c r="E82" s="2" t="s">
        <v>3046</v>
      </c>
      <c r="F82" s="2" t="s">
        <v>3047</v>
      </c>
      <c r="G82" s="2" t="s">
        <v>3552</v>
      </c>
      <c r="H82" s="2" t="s">
        <v>3553</v>
      </c>
      <c r="I82" s="2" t="s">
        <v>3554</v>
      </c>
      <c r="J82" s="2" t="s">
        <v>3555</v>
      </c>
      <c r="K82" s="2" t="s">
        <v>3556</v>
      </c>
      <c r="L82" s="2" t="s">
        <v>3557</v>
      </c>
      <c r="M82" s="2" t="s">
        <v>3544</v>
      </c>
      <c r="N82" s="4" t="s">
        <v>2336</v>
      </c>
      <c r="S82" s="1" t="s">
        <v>2910</v>
      </c>
      <c r="T82" s="2">
        <v>1769644800</v>
      </c>
      <c r="U82" s="2" t="s">
        <v>3046</v>
      </c>
      <c r="V82" s="2" t="s">
        <v>3047</v>
      </c>
      <c r="W82" s="2" t="s">
        <v>3552</v>
      </c>
      <c r="X82" s="2" t="s">
        <v>3553</v>
      </c>
      <c r="Y82" s="2" t="s">
        <v>3554</v>
      </c>
      <c r="Z82" s="2" t="s">
        <v>3555</v>
      </c>
      <c r="AA82" s="2" t="s">
        <v>3556</v>
      </c>
      <c r="AB82" s="2" t="s">
        <v>3557</v>
      </c>
      <c r="AC82" s="2" t="s">
        <v>3544</v>
      </c>
      <c r="AD82" s="4" t="s">
        <v>2336</v>
      </c>
    </row>
    <row r="83" spans="3:30">
      <c r="C83" s="1" t="s">
        <v>2918</v>
      </c>
      <c r="D83" s="2">
        <v>1769558400</v>
      </c>
      <c r="E83" s="2" t="s">
        <v>3046</v>
      </c>
      <c r="F83" s="2" t="s">
        <v>3047</v>
      </c>
      <c r="G83" s="2" t="s">
        <v>3558</v>
      </c>
      <c r="H83" s="2" t="s">
        <v>3559</v>
      </c>
      <c r="I83" s="2" t="s">
        <v>3560</v>
      </c>
      <c r="J83" s="2" t="s">
        <v>3561</v>
      </c>
      <c r="K83" s="2" t="s">
        <v>3562</v>
      </c>
      <c r="L83" s="2" t="s">
        <v>3563</v>
      </c>
      <c r="M83" s="2" t="s">
        <v>3564</v>
      </c>
      <c r="N83" s="4" t="s">
        <v>2336</v>
      </c>
      <c r="S83" s="1" t="s">
        <v>2918</v>
      </c>
      <c r="T83" s="2">
        <v>1769558400</v>
      </c>
      <c r="U83" s="2" t="s">
        <v>3046</v>
      </c>
      <c r="V83" s="2" t="s">
        <v>3047</v>
      </c>
      <c r="W83" s="2" t="s">
        <v>3558</v>
      </c>
      <c r="X83" s="2" t="s">
        <v>3559</v>
      </c>
      <c r="Y83" s="2" t="s">
        <v>3560</v>
      </c>
      <c r="Z83" s="2" t="s">
        <v>3561</v>
      </c>
      <c r="AA83" s="2" t="s">
        <v>3562</v>
      </c>
      <c r="AB83" s="2" t="s">
        <v>3563</v>
      </c>
      <c r="AC83" s="2" t="s">
        <v>3564</v>
      </c>
      <c r="AD83" s="4" t="s">
        <v>2336</v>
      </c>
    </row>
    <row r="84" spans="3:30">
      <c r="C84" s="1" t="s">
        <v>2926</v>
      </c>
      <c r="D84" s="2">
        <v>1769472000</v>
      </c>
      <c r="E84" s="2" t="s">
        <v>3046</v>
      </c>
      <c r="F84" s="2" t="s">
        <v>3047</v>
      </c>
      <c r="G84" s="2" t="s">
        <v>3565</v>
      </c>
      <c r="H84" s="2" t="s">
        <v>3566</v>
      </c>
      <c r="I84" s="2" t="s">
        <v>3567</v>
      </c>
      <c r="J84" s="2" t="s">
        <v>3568</v>
      </c>
      <c r="K84" s="2" t="s">
        <v>3569</v>
      </c>
      <c r="L84" s="2" t="s">
        <v>3570</v>
      </c>
      <c r="M84" s="2" t="s">
        <v>3571</v>
      </c>
      <c r="N84" s="4" t="s">
        <v>2336</v>
      </c>
      <c r="S84" s="1" t="s">
        <v>2926</v>
      </c>
      <c r="T84" s="2">
        <v>1769472000</v>
      </c>
      <c r="U84" s="2" t="s">
        <v>3046</v>
      </c>
      <c r="V84" s="2" t="s">
        <v>3047</v>
      </c>
      <c r="W84" s="2" t="s">
        <v>3565</v>
      </c>
      <c r="X84" s="2" t="s">
        <v>3566</v>
      </c>
      <c r="Y84" s="2" t="s">
        <v>3567</v>
      </c>
      <c r="Z84" s="2" t="s">
        <v>3568</v>
      </c>
      <c r="AA84" s="2" t="s">
        <v>3569</v>
      </c>
      <c r="AB84" s="2" t="s">
        <v>3570</v>
      </c>
      <c r="AC84" s="2" t="s">
        <v>3571</v>
      </c>
      <c r="AD84" s="4" t="s">
        <v>2336</v>
      </c>
    </row>
    <row r="85" spans="3:30">
      <c r="C85" s="1" t="s">
        <v>2934</v>
      </c>
      <c r="D85" s="2">
        <v>1769385600</v>
      </c>
      <c r="E85" s="2" t="s">
        <v>3046</v>
      </c>
      <c r="F85" s="2" t="s">
        <v>3047</v>
      </c>
      <c r="G85" s="2" t="s">
        <v>3572</v>
      </c>
      <c r="H85" s="2" t="s">
        <v>3573</v>
      </c>
      <c r="I85" s="2" t="s">
        <v>3574</v>
      </c>
      <c r="J85" s="2" t="s">
        <v>3575</v>
      </c>
      <c r="K85" s="2" t="s">
        <v>3576</v>
      </c>
      <c r="L85" s="2" t="s">
        <v>3577</v>
      </c>
      <c r="M85" s="2" t="s">
        <v>3578</v>
      </c>
      <c r="N85" s="4" t="s">
        <v>2336</v>
      </c>
      <c r="S85" s="1" t="s">
        <v>2934</v>
      </c>
      <c r="T85" s="2">
        <v>1769385600</v>
      </c>
      <c r="U85" s="2" t="s">
        <v>3046</v>
      </c>
      <c r="V85" s="2" t="s">
        <v>3047</v>
      </c>
      <c r="W85" s="2" t="s">
        <v>3572</v>
      </c>
      <c r="X85" s="2" t="s">
        <v>3573</v>
      </c>
      <c r="Y85" s="2" t="s">
        <v>3574</v>
      </c>
      <c r="Z85" s="2" t="s">
        <v>3575</v>
      </c>
      <c r="AA85" s="2" t="s">
        <v>3576</v>
      </c>
      <c r="AB85" s="2" t="s">
        <v>3577</v>
      </c>
      <c r="AC85" s="2" t="s">
        <v>3578</v>
      </c>
      <c r="AD85" s="4" t="s">
        <v>2336</v>
      </c>
    </row>
    <row r="86" spans="3:30">
      <c r="C86" s="1" t="s">
        <v>2942</v>
      </c>
      <c r="D86" s="2">
        <v>1769299200</v>
      </c>
      <c r="E86" s="2" t="s">
        <v>3046</v>
      </c>
      <c r="F86" s="2" t="s">
        <v>3047</v>
      </c>
      <c r="G86" s="2" t="s">
        <v>3579</v>
      </c>
      <c r="H86" s="2" t="s">
        <v>3580</v>
      </c>
      <c r="I86" s="2" t="s">
        <v>3581</v>
      </c>
      <c r="J86" s="2" t="s">
        <v>3582</v>
      </c>
      <c r="K86" s="2" t="s">
        <v>3583</v>
      </c>
      <c r="L86" s="2" t="s">
        <v>3584</v>
      </c>
      <c r="M86" s="2" t="s">
        <v>3585</v>
      </c>
      <c r="N86" s="4" t="s">
        <v>2336</v>
      </c>
      <c r="S86" s="1" t="s">
        <v>2942</v>
      </c>
      <c r="T86" s="2">
        <v>1769299200</v>
      </c>
      <c r="U86" s="2" t="s">
        <v>3046</v>
      </c>
      <c r="V86" s="2" t="s">
        <v>3047</v>
      </c>
      <c r="W86" s="2" t="s">
        <v>3579</v>
      </c>
      <c r="X86" s="2" t="s">
        <v>3580</v>
      </c>
      <c r="Y86" s="2" t="s">
        <v>3581</v>
      </c>
      <c r="Z86" s="2" t="s">
        <v>3582</v>
      </c>
      <c r="AA86" s="2" t="s">
        <v>3583</v>
      </c>
      <c r="AB86" s="2" t="s">
        <v>3584</v>
      </c>
      <c r="AC86" s="2" t="s">
        <v>3585</v>
      </c>
      <c r="AD86" s="4" t="s">
        <v>2336</v>
      </c>
    </row>
    <row r="87" spans="3:30">
      <c r="C87" s="1" t="s">
        <v>2950</v>
      </c>
      <c r="D87" s="2">
        <v>1769212800</v>
      </c>
      <c r="E87" s="2" t="s">
        <v>3046</v>
      </c>
      <c r="F87" s="2" t="s">
        <v>3047</v>
      </c>
      <c r="G87" s="2" t="s">
        <v>3586</v>
      </c>
      <c r="H87" s="2" t="s">
        <v>3587</v>
      </c>
      <c r="I87" s="2" t="s">
        <v>3588</v>
      </c>
      <c r="J87" s="2" t="s">
        <v>3589</v>
      </c>
      <c r="K87" s="2" t="s">
        <v>3590</v>
      </c>
      <c r="L87" s="2" t="s">
        <v>3591</v>
      </c>
      <c r="M87" s="2" t="s">
        <v>3592</v>
      </c>
      <c r="N87" s="4" t="s">
        <v>2336</v>
      </c>
      <c r="S87" s="1" t="s">
        <v>2950</v>
      </c>
      <c r="T87" s="2">
        <v>1769212800</v>
      </c>
      <c r="U87" s="2" t="s">
        <v>3046</v>
      </c>
      <c r="V87" s="2" t="s">
        <v>3047</v>
      </c>
      <c r="W87" s="2" t="s">
        <v>3586</v>
      </c>
      <c r="X87" s="2" t="s">
        <v>3587</v>
      </c>
      <c r="Y87" s="2" t="s">
        <v>3588</v>
      </c>
      <c r="Z87" s="2" t="s">
        <v>3589</v>
      </c>
      <c r="AA87" s="2" t="s">
        <v>3590</v>
      </c>
      <c r="AB87" s="2" t="s">
        <v>3591</v>
      </c>
      <c r="AC87" s="2" t="s">
        <v>3592</v>
      </c>
      <c r="AD87" s="4" t="s">
        <v>2336</v>
      </c>
    </row>
    <row r="88" spans="3:30">
      <c r="C88" s="1" t="s">
        <v>2958</v>
      </c>
      <c r="D88" s="2">
        <v>1769126400</v>
      </c>
      <c r="E88" s="2" t="s">
        <v>3046</v>
      </c>
      <c r="F88" s="2" t="s">
        <v>3047</v>
      </c>
      <c r="G88" s="2" t="s">
        <v>3593</v>
      </c>
      <c r="H88" s="2" t="s">
        <v>3594</v>
      </c>
      <c r="I88" s="2" t="s">
        <v>3595</v>
      </c>
      <c r="J88" s="2" t="s">
        <v>3596</v>
      </c>
      <c r="K88" s="2" t="s">
        <v>3597</v>
      </c>
      <c r="L88" s="2" t="s">
        <v>3598</v>
      </c>
      <c r="M88" s="2" t="s">
        <v>3599</v>
      </c>
      <c r="N88" s="4" t="s">
        <v>2336</v>
      </c>
      <c r="S88" s="1" t="s">
        <v>2958</v>
      </c>
      <c r="T88" s="2">
        <v>1769126400</v>
      </c>
      <c r="U88" s="2" t="s">
        <v>3046</v>
      </c>
      <c r="V88" s="2" t="s">
        <v>3047</v>
      </c>
      <c r="W88" s="2" t="s">
        <v>3593</v>
      </c>
      <c r="X88" s="2" t="s">
        <v>3594</v>
      </c>
      <c r="Y88" s="2" t="s">
        <v>3595</v>
      </c>
      <c r="Z88" s="2" t="s">
        <v>3596</v>
      </c>
      <c r="AA88" s="2" t="s">
        <v>3597</v>
      </c>
      <c r="AB88" s="2" t="s">
        <v>3598</v>
      </c>
      <c r="AC88" s="2" t="s">
        <v>3599</v>
      </c>
      <c r="AD88" s="4" t="s">
        <v>2336</v>
      </c>
    </row>
    <row r="89" spans="3:30">
      <c r="C89" s="1" t="s">
        <v>2966</v>
      </c>
      <c r="D89" s="2">
        <v>1769040000</v>
      </c>
      <c r="E89" s="2" t="s">
        <v>3046</v>
      </c>
      <c r="F89" s="2" t="s">
        <v>3047</v>
      </c>
      <c r="G89" s="2" t="s">
        <v>3600</v>
      </c>
      <c r="H89" s="2" t="s">
        <v>3601</v>
      </c>
      <c r="I89" s="2" t="s">
        <v>3602</v>
      </c>
      <c r="J89" s="2" t="s">
        <v>3603</v>
      </c>
      <c r="K89" s="2" t="s">
        <v>3604</v>
      </c>
      <c r="L89" s="2" t="s">
        <v>3605</v>
      </c>
      <c r="M89" s="2" t="s">
        <v>3606</v>
      </c>
      <c r="N89" s="4" t="s">
        <v>2336</v>
      </c>
      <c r="S89" s="1" t="s">
        <v>2966</v>
      </c>
      <c r="T89" s="2">
        <v>1769040000</v>
      </c>
      <c r="U89" s="2" t="s">
        <v>3046</v>
      </c>
      <c r="V89" s="2" t="s">
        <v>3047</v>
      </c>
      <c r="W89" s="2" t="s">
        <v>3600</v>
      </c>
      <c r="X89" s="2" t="s">
        <v>3601</v>
      </c>
      <c r="Y89" s="2" t="s">
        <v>3602</v>
      </c>
      <c r="Z89" s="2" t="s">
        <v>3603</v>
      </c>
      <c r="AA89" s="2" t="s">
        <v>3604</v>
      </c>
      <c r="AB89" s="2" t="s">
        <v>3605</v>
      </c>
      <c r="AC89" s="2" t="s">
        <v>3606</v>
      </c>
      <c r="AD89" s="4" t="s">
        <v>2336</v>
      </c>
    </row>
    <row r="90" spans="3:30">
      <c r="C90" s="1" t="s">
        <v>2974</v>
      </c>
      <c r="D90" s="2">
        <v>1768953600</v>
      </c>
      <c r="E90" s="2" t="s">
        <v>3046</v>
      </c>
      <c r="F90" s="2" t="s">
        <v>3047</v>
      </c>
      <c r="G90" s="2" t="s">
        <v>3607</v>
      </c>
      <c r="H90" s="2" t="s">
        <v>3608</v>
      </c>
      <c r="I90" s="2" t="s">
        <v>3609</v>
      </c>
      <c r="J90" s="2" t="s">
        <v>3610</v>
      </c>
      <c r="K90" s="2" t="s">
        <v>3611</v>
      </c>
      <c r="L90" s="2" t="s">
        <v>3612</v>
      </c>
      <c r="M90" s="2" t="s">
        <v>3613</v>
      </c>
      <c r="N90" s="4" t="s">
        <v>2336</v>
      </c>
      <c r="S90" s="1" t="s">
        <v>2974</v>
      </c>
      <c r="T90" s="2">
        <v>1768953600</v>
      </c>
      <c r="U90" s="2" t="s">
        <v>3046</v>
      </c>
      <c r="V90" s="2" t="s">
        <v>3047</v>
      </c>
      <c r="W90" s="2" t="s">
        <v>3607</v>
      </c>
      <c r="X90" s="2" t="s">
        <v>3608</v>
      </c>
      <c r="Y90" s="2" t="s">
        <v>3609</v>
      </c>
      <c r="Z90" s="2" t="s">
        <v>3610</v>
      </c>
      <c r="AA90" s="2" t="s">
        <v>3611</v>
      </c>
      <c r="AB90" s="2" t="s">
        <v>3612</v>
      </c>
      <c r="AC90" s="2" t="s">
        <v>3613</v>
      </c>
      <c r="AD90" s="4" t="s">
        <v>2336</v>
      </c>
    </row>
    <row r="91" spans="3:30">
      <c r="C91" s="1" t="s">
        <v>2982</v>
      </c>
      <c r="D91" s="2">
        <v>1768867200</v>
      </c>
      <c r="E91" s="2" t="s">
        <v>3046</v>
      </c>
      <c r="F91" s="2" t="s">
        <v>3047</v>
      </c>
      <c r="G91" s="2" t="s">
        <v>3614</v>
      </c>
      <c r="H91" s="2" t="s">
        <v>3615</v>
      </c>
      <c r="I91" s="2" t="s">
        <v>3616</v>
      </c>
      <c r="J91" s="2" t="s">
        <v>3617</v>
      </c>
      <c r="K91" s="2" t="s">
        <v>3618</v>
      </c>
      <c r="L91" s="2" t="s">
        <v>3619</v>
      </c>
      <c r="M91" s="2" t="s">
        <v>3620</v>
      </c>
      <c r="N91" s="4" t="s">
        <v>2336</v>
      </c>
      <c r="S91" s="1" t="s">
        <v>2982</v>
      </c>
      <c r="T91" s="2">
        <v>1768867200</v>
      </c>
      <c r="U91" s="2" t="s">
        <v>3046</v>
      </c>
      <c r="V91" s="2" t="s">
        <v>3047</v>
      </c>
      <c r="W91" s="2" t="s">
        <v>3614</v>
      </c>
      <c r="X91" s="2" t="s">
        <v>3615</v>
      </c>
      <c r="Y91" s="2" t="s">
        <v>3616</v>
      </c>
      <c r="Z91" s="2" t="s">
        <v>3617</v>
      </c>
      <c r="AA91" s="2" t="s">
        <v>3618</v>
      </c>
      <c r="AB91" s="2" t="s">
        <v>3619</v>
      </c>
      <c r="AC91" s="2" t="s">
        <v>3620</v>
      </c>
      <c r="AD91" s="4" t="s">
        <v>2336</v>
      </c>
    </row>
    <row r="92" spans="3:30">
      <c r="C92" s="1" t="s">
        <v>2990</v>
      </c>
      <c r="D92" s="2">
        <v>1768780800</v>
      </c>
      <c r="E92" s="2" t="s">
        <v>3046</v>
      </c>
      <c r="F92" s="2" t="s">
        <v>3047</v>
      </c>
      <c r="G92" s="2" t="s">
        <v>3621</v>
      </c>
      <c r="H92" s="2" t="s">
        <v>3622</v>
      </c>
      <c r="I92" s="2" t="s">
        <v>3623</v>
      </c>
      <c r="J92" s="2" t="s">
        <v>3624</v>
      </c>
      <c r="K92" s="2" t="s">
        <v>3625</v>
      </c>
      <c r="L92" s="2" t="s">
        <v>3626</v>
      </c>
      <c r="M92" s="2" t="s">
        <v>3578</v>
      </c>
      <c r="N92" s="4" t="s">
        <v>2336</v>
      </c>
      <c r="S92" s="1" t="s">
        <v>2990</v>
      </c>
      <c r="T92" s="2">
        <v>1768780800</v>
      </c>
      <c r="U92" s="2" t="s">
        <v>3046</v>
      </c>
      <c r="V92" s="2" t="s">
        <v>3047</v>
      </c>
      <c r="W92" s="2" t="s">
        <v>3621</v>
      </c>
      <c r="X92" s="2" t="s">
        <v>3622</v>
      </c>
      <c r="Y92" s="2" t="s">
        <v>3623</v>
      </c>
      <c r="Z92" s="2" t="s">
        <v>3624</v>
      </c>
      <c r="AA92" s="2" t="s">
        <v>3625</v>
      </c>
      <c r="AB92" s="2" t="s">
        <v>3626</v>
      </c>
      <c r="AC92" s="2" t="s">
        <v>3578</v>
      </c>
      <c r="AD92" s="4" t="s">
        <v>2336</v>
      </c>
    </row>
    <row r="93" spans="3:30">
      <c r="C93" s="1" t="s">
        <v>2998</v>
      </c>
      <c r="D93" s="2">
        <v>1768694400</v>
      </c>
      <c r="E93" s="2" t="s">
        <v>3046</v>
      </c>
      <c r="F93" s="2" t="s">
        <v>3047</v>
      </c>
      <c r="G93" s="2" t="s">
        <v>3627</v>
      </c>
      <c r="H93" s="2" t="s">
        <v>3628</v>
      </c>
      <c r="I93" s="2" t="s">
        <v>3629</v>
      </c>
      <c r="J93" s="2" t="s">
        <v>3630</v>
      </c>
      <c r="K93" s="2" t="s">
        <v>3631</v>
      </c>
      <c r="L93" s="2" t="s">
        <v>3632</v>
      </c>
      <c r="M93" s="2" t="s">
        <v>3633</v>
      </c>
      <c r="N93" s="4" t="s">
        <v>2336</v>
      </c>
      <c r="S93" s="1" t="s">
        <v>2998</v>
      </c>
      <c r="T93" s="2">
        <v>1768694400</v>
      </c>
      <c r="U93" s="2" t="s">
        <v>3046</v>
      </c>
      <c r="V93" s="2" t="s">
        <v>3047</v>
      </c>
      <c r="W93" s="2" t="s">
        <v>3627</v>
      </c>
      <c r="X93" s="2" t="s">
        <v>3628</v>
      </c>
      <c r="Y93" s="2" t="s">
        <v>3629</v>
      </c>
      <c r="Z93" s="2" t="s">
        <v>3630</v>
      </c>
      <c r="AA93" s="2" t="s">
        <v>3631</v>
      </c>
      <c r="AB93" s="2" t="s">
        <v>3632</v>
      </c>
      <c r="AC93" s="2" t="s">
        <v>3633</v>
      </c>
      <c r="AD93" s="4" t="s">
        <v>2336</v>
      </c>
    </row>
    <row r="94" spans="3:30">
      <c r="C94" s="1" t="s">
        <v>3006</v>
      </c>
      <c r="D94" s="2">
        <v>1768608000</v>
      </c>
      <c r="E94" s="2" t="s">
        <v>3046</v>
      </c>
      <c r="F94" s="2" t="s">
        <v>3047</v>
      </c>
      <c r="G94" s="2" t="s">
        <v>3634</v>
      </c>
      <c r="H94" s="2" t="s">
        <v>3635</v>
      </c>
      <c r="I94" s="2" t="s">
        <v>3636</v>
      </c>
      <c r="J94" s="2" t="s">
        <v>3637</v>
      </c>
      <c r="K94" s="2" t="s">
        <v>3638</v>
      </c>
      <c r="L94" s="2" t="s">
        <v>3639</v>
      </c>
      <c r="M94" s="2" t="s">
        <v>3640</v>
      </c>
      <c r="N94" s="4" t="s">
        <v>2336</v>
      </c>
      <c r="S94" s="1" t="s">
        <v>3006</v>
      </c>
      <c r="T94" s="2">
        <v>1768608000</v>
      </c>
      <c r="U94" s="2" t="s">
        <v>3046</v>
      </c>
      <c r="V94" s="2" t="s">
        <v>3047</v>
      </c>
      <c r="W94" s="2" t="s">
        <v>3634</v>
      </c>
      <c r="X94" s="2" t="s">
        <v>3635</v>
      </c>
      <c r="Y94" s="2" t="s">
        <v>3636</v>
      </c>
      <c r="Z94" s="2" t="s">
        <v>3637</v>
      </c>
      <c r="AA94" s="2" t="s">
        <v>3638</v>
      </c>
      <c r="AB94" s="2" t="s">
        <v>3639</v>
      </c>
      <c r="AC94" s="2" t="s">
        <v>3640</v>
      </c>
      <c r="AD94" s="4" t="s">
        <v>2336</v>
      </c>
    </row>
    <row r="95" spans="3:30">
      <c r="C95" s="1" t="s">
        <v>3014</v>
      </c>
      <c r="D95" s="2">
        <v>1768521600</v>
      </c>
      <c r="E95" s="2" t="s">
        <v>3046</v>
      </c>
      <c r="F95" s="2" t="s">
        <v>3047</v>
      </c>
      <c r="G95" s="2" t="s">
        <v>3641</v>
      </c>
      <c r="H95" s="2" t="s">
        <v>3642</v>
      </c>
      <c r="I95" s="2" t="s">
        <v>3643</v>
      </c>
      <c r="J95" s="2" t="s">
        <v>3644</v>
      </c>
      <c r="K95" s="2" t="s">
        <v>3645</v>
      </c>
      <c r="L95" s="2" t="s">
        <v>3646</v>
      </c>
      <c r="M95" s="2" t="s">
        <v>3021</v>
      </c>
      <c r="N95" s="4" t="s">
        <v>2336</v>
      </c>
      <c r="S95" s="1" t="s">
        <v>3014</v>
      </c>
      <c r="T95" s="2">
        <v>1768521600</v>
      </c>
      <c r="U95" s="2" t="s">
        <v>3046</v>
      </c>
      <c r="V95" s="2" t="s">
        <v>3047</v>
      </c>
      <c r="W95" s="2" t="s">
        <v>3641</v>
      </c>
      <c r="X95" s="2" t="s">
        <v>3642</v>
      </c>
      <c r="Y95" s="2" t="s">
        <v>3643</v>
      </c>
      <c r="Z95" s="2" t="s">
        <v>3644</v>
      </c>
      <c r="AA95" s="2" t="s">
        <v>3645</v>
      </c>
      <c r="AB95" s="2" t="s">
        <v>3646</v>
      </c>
      <c r="AC95" s="2" t="s">
        <v>3021</v>
      </c>
      <c r="AD95" s="4" t="s">
        <v>2336</v>
      </c>
    </row>
    <row r="96" spans="3:30">
      <c r="C96" s="1" t="s">
        <v>3022</v>
      </c>
      <c r="D96" s="2">
        <v>1768435200</v>
      </c>
      <c r="E96" s="2" t="s">
        <v>3046</v>
      </c>
      <c r="F96" s="2" t="s">
        <v>3047</v>
      </c>
      <c r="G96" s="2" t="s">
        <v>3647</v>
      </c>
      <c r="H96" s="2" t="s">
        <v>3648</v>
      </c>
      <c r="I96" s="2" t="s">
        <v>3649</v>
      </c>
      <c r="J96" s="2" t="s">
        <v>3650</v>
      </c>
      <c r="K96" s="2" t="s">
        <v>3651</v>
      </c>
      <c r="L96" s="2" t="s">
        <v>3652</v>
      </c>
      <c r="M96" s="2" t="s">
        <v>3653</v>
      </c>
      <c r="N96" s="4" t="s">
        <v>2336</v>
      </c>
      <c r="S96" s="1" t="s">
        <v>3022</v>
      </c>
      <c r="T96" s="2">
        <v>1768435200</v>
      </c>
      <c r="U96" s="2" t="s">
        <v>3046</v>
      </c>
      <c r="V96" s="2" t="s">
        <v>3047</v>
      </c>
      <c r="W96" s="2" t="s">
        <v>3647</v>
      </c>
      <c r="X96" s="2" t="s">
        <v>3648</v>
      </c>
      <c r="Y96" s="2" t="s">
        <v>3649</v>
      </c>
      <c r="Z96" s="2" t="s">
        <v>3650</v>
      </c>
      <c r="AA96" s="2" t="s">
        <v>3651</v>
      </c>
      <c r="AB96" s="2" t="s">
        <v>3652</v>
      </c>
      <c r="AC96" s="2" t="s">
        <v>3653</v>
      </c>
      <c r="AD96" s="4" t="s">
        <v>2336</v>
      </c>
    </row>
    <row r="97" spans="3:30">
      <c r="C97" s="1" t="s">
        <v>3030</v>
      </c>
      <c r="D97" s="2">
        <v>1768348800</v>
      </c>
      <c r="E97" s="2" t="s">
        <v>3046</v>
      </c>
      <c r="F97" s="2" t="s">
        <v>3047</v>
      </c>
      <c r="G97" s="2" t="s">
        <v>3654</v>
      </c>
      <c r="H97" s="2" t="s">
        <v>3655</v>
      </c>
      <c r="I97" s="2" t="s">
        <v>3656</v>
      </c>
      <c r="J97" s="2" t="s">
        <v>3657</v>
      </c>
      <c r="K97" s="2" t="s">
        <v>3658</v>
      </c>
      <c r="L97" s="2" t="s">
        <v>3659</v>
      </c>
      <c r="M97" s="2" t="s">
        <v>3660</v>
      </c>
      <c r="N97" s="4" t="s">
        <v>2336</v>
      </c>
      <c r="S97" s="1" t="s">
        <v>3030</v>
      </c>
      <c r="T97" s="2">
        <v>1768348800</v>
      </c>
      <c r="U97" s="2" t="s">
        <v>3046</v>
      </c>
      <c r="V97" s="2" t="s">
        <v>3047</v>
      </c>
      <c r="W97" s="2" t="s">
        <v>3654</v>
      </c>
      <c r="X97" s="2" t="s">
        <v>3655</v>
      </c>
      <c r="Y97" s="2" t="s">
        <v>3656</v>
      </c>
      <c r="Z97" s="2" t="s">
        <v>3657</v>
      </c>
      <c r="AA97" s="2" t="s">
        <v>3658</v>
      </c>
      <c r="AB97" s="2" t="s">
        <v>3659</v>
      </c>
      <c r="AC97" s="2" t="s">
        <v>3660</v>
      </c>
      <c r="AD97" s="4" t="s">
        <v>2336</v>
      </c>
    </row>
    <row r="98" spans="3:30">
      <c r="C98" s="1" t="s">
        <v>3038</v>
      </c>
      <c r="D98" s="2">
        <v>1768262400</v>
      </c>
      <c r="E98" s="2" t="s">
        <v>3046</v>
      </c>
      <c r="F98" s="2" t="s">
        <v>3047</v>
      </c>
      <c r="G98" s="2" t="s">
        <v>3661</v>
      </c>
      <c r="H98" s="2" t="s">
        <v>3662</v>
      </c>
      <c r="I98" s="2" t="s">
        <v>3663</v>
      </c>
      <c r="J98" s="2" t="s">
        <v>3664</v>
      </c>
      <c r="K98" s="2" t="s">
        <v>3665</v>
      </c>
      <c r="L98" s="2" t="s">
        <v>3666</v>
      </c>
      <c r="M98" s="2" t="s">
        <v>3667</v>
      </c>
      <c r="N98" s="4" t="s">
        <v>2336</v>
      </c>
      <c r="S98" s="1" t="s">
        <v>3038</v>
      </c>
      <c r="T98" s="2">
        <v>1768262400</v>
      </c>
      <c r="U98" s="2" t="s">
        <v>3046</v>
      </c>
      <c r="V98" s="2" t="s">
        <v>3047</v>
      </c>
      <c r="W98" s="2" t="s">
        <v>3661</v>
      </c>
      <c r="X98" s="2" t="s">
        <v>3662</v>
      </c>
      <c r="Y98" s="2" t="s">
        <v>3663</v>
      </c>
      <c r="Z98" s="2" t="s">
        <v>3664</v>
      </c>
      <c r="AA98" s="2" t="s">
        <v>3665</v>
      </c>
      <c r="AB98" s="2" t="s">
        <v>3666</v>
      </c>
      <c r="AC98" s="2" t="s">
        <v>3667</v>
      </c>
      <c r="AD98" s="4" t="s">
        <v>2336</v>
      </c>
    </row>
  </sheetData>
  <hyperlinks>
    <hyperlink ref="N9" r:id="rId1" xr:uid="{40DFF722-DB53-0943-AEFB-C115D503DCFA}"/>
    <hyperlink ref="N10" r:id="rId2" xr:uid="{0D660E04-7310-C447-B588-D08FDB1CCCB1}"/>
    <hyperlink ref="N11" r:id="rId3" xr:uid="{C0D0E2DF-646B-0C46-93DA-7ADAE1C67FA9}"/>
    <hyperlink ref="N12" r:id="rId4" xr:uid="{4DF95797-C17E-C74F-8211-99E0706FFA5B}"/>
    <hyperlink ref="N13" r:id="rId5" xr:uid="{591599CA-5FFB-C848-BF03-C3C0013DF51B}"/>
    <hyperlink ref="N14" r:id="rId6" xr:uid="{8268C408-7D06-ED46-9620-F7415B2E1205}"/>
    <hyperlink ref="N15" r:id="rId7" xr:uid="{363D363E-19B6-2641-85FF-6471A536EC00}"/>
    <hyperlink ref="N16" r:id="rId8" xr:uid="{34FECEF1-BD47-A34B-87C8-F384B1CA81C0}"/>
    <hyperlink ref="N17" r:id="rId9" xr:uid="{D3E30D36-70E0-7D4D-B111-C2EE10C2E715}"/>
    <hyperlink ref="N18" r:id="rId10" xr:uid="{D859CC9E-25AA-EE47-BD55-8BA8FA4644ED}"/>
    <hyperlink ref="N19" r:id="rId11" xr:uid="{EB981D87-7CE6-C345-B30C-CA5E2376A6C9}"/>
    <hyperlink ref="N20" r:id="rId12" xr:uid="{3B63C0F7-C0A6-DC47-8093-A36060AB9621}"/>
    <hyperlink ref="N21" r:id="rId13" xr:uid="{627FD07D-AA14-B745-BB70-7A791AFFB950}"/>
    <hyperlink ref="N22" r:id="rId14" xr:uid="{34F974AA-812B-5248-8B5A-3F4E08A07E2A}"/>
    <hyperlink ref="N23" r:id="rId15" xr:uid="{6140E820-7CAF-C548-B69C-449BB2B168EC}"/>
    <hyperlink ref="N24" r:id="rId16" xr:uid="{F3AE6509-0A26-2E4E-84E9-5D9BE84402A1}"/>
    <hyperlink ref="N25" r:id="rId17" xr:uid="{C5F4F440-39B9-6947-A1D8-C431E817DFAE}"/>
    <hyperlink ref="N26" r:id="rId18" xr:uid="{ABFD942A-8A3F-A94E-8EF2-63F7C23DC6B8}"/>
    <hyperlink ref="N27" r:id="rId19" xr:uid="{5315B79F-794D-544C-8277-2052355A224F}"/>
    <hyperlink ref="N28" r:id="rId20" xr:uid="{34F1914D-A9AF-AD4F-A21D-B2C1EBB69336}"/>
    <hyperlink ref="N29" r:id="rId21" xr:uid="{51F649C7-8E89-9244-9AB7-A23A6C9085A2}"/>
    <hyperlink ref="N30" r:id="rId22" xr:uid="{51618857-5956-5547-8738-31308475634A}"/>
    <hyperlink ref="N31" r:id="rId23" xr:uid="{DB3A5D3E-45A0-8D4C-882F-625EC99DBCE6}"/>
    <hyperlink ref="N32" r:id="rId24" xr:uid="{B3B7E836-CCA9-B24F-86C8-866885312BCD}"/>
    <hyperlink ref="N33" r:id="rId25" xr:uid="{424AA82D-DC23-A948-B2A5-F73FEA17625E}"/>
    <hyperlink ref="N34" r:id="rId26" xr:uid="{C1B9B7FC-0373-B344-90F7-EBE178C5B6A1}"/>
    <hyperlink ref="N35" r:id="rId27" xr:uid="{D737A827-804C-B247-BC7C-ADC3C32277AB}"/>
    <hyperlink ref="N36" r:id="rId28" xr:uid="{09C4742C-30E0-DA40-8A4D-71B0DE63543B}"/>
    <hyperlink ref="N37" r:id="rId29" xr:uid="{94E4F6D5-3C11-4243-A2AC-7204574C4C28}"/>
    <hyperlink ref="N38" r:id="rId30" xr:uid="{A13A5575-A56A-DF4F-8507-675DF51968D7}"/>
    <hyperlink ref="N39" r:id="rId31" xr:uid="{839C5267-0696-0B4D-9E0F-90603F40F8F3}"/>
    <hyperlink ref="N40" r:id="rId32" xr:uid="{ADD3EB8B-88BB-C442-889F-0984B77A9BD1}"/>
    <hyperlink ref="N41" r:id="rId33" xr:uid="{42C5D87D-681C-2640-8916-72CD1854ECE2}"/>
    <hyperlink ref="N42" r:id="rId34" xr:uid="{97D5A38F-86C0-FE46-B5FE-58C296148BA9}"/>
    <hyperlink ref="N43" r:id="rId35" xr:uid="{E88647F2-733A-884C-A12D-B0723352AEAD}"/>
    <hyperlink ref="N44" r:id="rId36" xr:uid="{95A7159B-5D95-5346-A746-F359A8CBDA2D}"/>
    <hyperlink ref="N45" r:id="rId37" xr:uid="{016A6A45-303B-8248-8CB3-8AB7DEDC77F3}"/>
    <hyperlink ref="N46" r:id="rId38" xr:uid="{C08187E9-E488-E142-B7A8-084D7FAA9DF4}"/>
    <hyperlink ref="N47" r:id="rId39" xr:uid="{0A52D4BB-49AB-D64E-BB3A-31C0C88B71C1}"/>
    <hyperlink ref="N48" r:id="rId40" xr:uid="{0E0B618D-66CB-0D4F-B1A7-6C462D046339}"/>
    <hyperlink ref="N49" r:id="rId41" xr:uid="{CE639ABE-1FAD-A64F-86B1-84DD276880D8}"/>
    <hyperlink ref="N50" r:id="rId42" xr:uid="{446D431A-1C34-8A42-9413-7125AE455E59}"/>
    <hyperlink ref="N51" r:id="rId43" xr:uid="{2D5C9BD9-17C8-3842-8EFE-012686A0CFA3}"/>
    <hyperlink ref="N52" r:id="rId44" xr:uid="{8C002EC8-D914-8149-BB8E-5A0C50493DDC}"/>
    <hyperlink ref="N53" r:id="rId45" xr:uid="{A2BAC273-D14B-CB47-8D82-A8A44F515323}"/>
    <hyperlink ref="N54" r:id="rId46" xr:uid="{A16239E1-8E00-BA40-BDAA-889BF22AAC8A}"/>
    <hyperlink ref="N55" r:id="rId47" xr:uid="{93D67E4C-94A8-7244-A0BC-99F47753DB37}"/>
    <hyperlink ref="N56" r:id="rId48" xr:uid="{6F7E299F-4636-D341-BC9E-AC4E9516416E}"/>
    <hyperlink ref="N57" r:id="rId49" xr:uid="{C88A7259-5F3A-5048-BFAE-960C23E470D3}"/>
    <hyperlink ref="N58" r:id="rId50" xr:uid="{735039E9-B5E7-5146-9048-ECE0CF7BDB25}"/>
    <hyperlink ref="N59" r:id="rId51" xr:uid="{8BAADA6A-9759-E146-B838-429D2D93FBFB}"/>
    <hyperlink ref="N60" r:id="rId52" xr:uid="{4B11BB2E-C2AF-634D-A373-DA60A50BD81D}"/>
    <hyperlink ref="N61" r:id="rId53" xr:uid="{C523649A-57E1-D44D-A15C-AE1FCEE49BFE}"/>
    <hyperlink ref="N62" r:id="rId54" xr:uid="{953BE63F-E6E7-E249-A94F-D31A6742ADBD}"/>
    <hyperlink ref="N63" r:id="rId55" xr:uid="{D199C129-7DAD-BE4B-B44C-8155664DA962}"/>
    <hyperlink ref="N64" r:id="rId56" xr:uid="{D8C4B4E0-B3F3-C645-BAF7-952507A62554}"/>
    <hyperlink ref="N65" r:id="rId57" xr:uid="{DACF4947-AA7C-1A49-828C-5F94A711BD0C}"/>
    <hyperlink ref="N66" r:id="rId58" xr:uid="{E2412A53-5BD5-D549-B35C-40548ACC215C}"/>
    <hyperlink ref="N67" r:id="rId59" xr:uid="{77439C07-0431-894D-A972-00FD1C3545B5}"/>
    <hyperlink ref="N68" r:id="rId60" xr:uid="{9B607C4C-D02B-0C49-878A-CF3C0E2C58A0}"/>
    <hyperlink ref="N69" r:id="rId61" xr:uid="{DF9287D2-F826-F143-B41E-F5FEF75BFAC7}"/>
    <hyperlink ref="N70" r:id="rId62" xr:uid="{B77B8E1C-E187-344C-A479-7B2E301E2E6B}"/>
    <hyperlink ref="N71" r:id="rId63" xr:uid="{99FF9189-A9F9-054B-AD1A-954C95654DE2}"/>
    <hyperlink ref="N72" r:id="rId64" xr:uid="{A40C37C0-D39A-6948-BC2C-2C34015527EB}"/>
    <hyperlink ref="N73" r:id="rId65" xr:uid="{FB0DEFEF-7378-634C-800A-CB458537CED2}"/>
    <hyperlink ref="N74" r:id="rId66" xr:uid="{4FAA8C93-5FA6-5244-B5B5-06C4ED3F00E0}"/>
    <hyperlink ref="N75" r:id="rId67" xr:uid="{267208C5-6B33-A74C-BE31-0CFD055EEB6D}"/>
    <hyperlink ref="N76" r:id="rId68" xr:uid="{A6DC48DF-085B-D643-AF46-19CECC0B33F4}"/>
    <hyperlink ref="N77" r:id="rId69" xr:uid="{243E93E7-4469-504F-9870-A6901458550A}"/>
    <hyperlink ref="N78" r:id="rId70" xr:uid="{DC8DAEA8-1F37-8A40-8051-E8986E17EA22}"/>
    <hyperlink ref="N79" r:id="rId71" xr:uid="{ABA75E53-A0FF-A449-ABAD-D5B42A230489}"/>
    <hyperlink ref="N80" r:id="rId72" xr:uid="{4CFA63D5-7FC7-5F4A-8831-3E45C1DAEFBE}"/>
    <hyperlink ref="N81" r:id="rId73" xr:uid="{B9D37CB6-1EC2-F141-9DC0-CB8BB294643E}"/>
    <hyperlink ref="N82" r:id="rId74" xr:uid="{90FF31B8-31EA-BE45-A39F-50A216C48F5F}"/>
    <hyperlink ref="N83" r:id="rId75" xr:uid="{CE65B474-4BA3-434A-B5DE-D5E6731C52F1}"/>
    <hyperlink ref="N84" r:id="rId76" xr:uid="{C7A69F83-4C1D-974E-84DD-B04AE71B6FC0}"/>
    <hyperlink ref="N85" r:id="rId77" xr:uid="{E0B9E561-D34A-7C4D-A9EB-98AAB53F9CC9}"/>
    <hyperlink ref="N86" r:id="rId78" xr:uid="{A6836980-BF21-E94A-BEE4-5501FE8E3AEE}"/>
    <hyperlink ref="N87" r:id="rId79" xr:uid="{C3CA0B71-0ECB-5F47-8B67-EAF768A872BD}"/>
    <hyperlink ref="N88" r:id="rId80" xr:uid="{E369409B-1910-334F-B39F-D0DA365B7CDB}"/>
    <hyperlink ref="N89" r:id="rId81" xr:uid="{6394B3DE-B980-1E4D-9799-3EAA17EE986E}"/>
    <hyperlink ref="N90" r:id="rId82" xr:uid="{61C84C69-BFDE-EA41-B743-8539B76F9BCE}"/>
    <hyperlink ref="N91" r:id="rId83" xr:uid="{1D7AEFF8-8320-7844-9892-D51BE04575B2}"/>
    <hyperlink ref="N92" r:id="rId84" xr:uid="{B469E769-F0E3-B140-9A1D-93D01DD19567}"/>
    <hyperlink ref="N93" r:id="rId85" xr:uid="{A29B536E-337E-5A45-A0F5-39E651F285D0}"/>
    <hyperlink ref="N94" r:id="rId86" xr:uid="{0B86D3A0-FFF8-734B-AD93-8AFD0DAFCD4F}"/>
    <hyperlink ref="N95" r:id="rId87" xr:uid="{8C3BFB65-5565-B14C-A330-B3F52A738BC6}"/>
    <hyperlink ref="N96" r:id="rId88" xr:uid="{84C4525C-E15B-0A40-941E-38AC242C2371}"/>
    <hyperlink ref="N97" r:id="rId89" xr:uid="{53C895EF-03D8-834B-8A7F-C5617C053B04}"/>
    <hyperlink ref="N98" r:id="rId90" xr:uid="{4AE9537A-5FD3-6E46-ACEF-AB98E17C319D}"/>
    <hyperlink ref="AD9" r:id="rId91" xr:uid="{28EC1796-F632-334C-ADED-1544E39E4EDA}"/>
    <hyperlink ref="AD10" r:id="rId92" xr:uid="{2FE8FE73-2A35-2140-A69C-E0F9FAA549BD}"/>
    <hyperlink ref="AD11" r:id="rId93" xr:uid="{6D98026E-59D3-1749-8A76-86B5DF1BFDB7}"/>
    <hyperlink ref="AD12" r:id="rId94" xr:uid="{59EDFAE9-063E-824B-88F1-185452C72B5C}"/>
    <hyperlink ref="AD13" r:id="rId95" xr:uid="{C5013715-46D6-5648-B3B8-DDE10747C124}"/>
    <hyperlink ref="AD14" r:id="rId96" xr:uid="{18F9BC8A-D8EB-0A48-9B6C-7A1F3CE50FF8}"/>
    <hyperlink ref="AD15" r:id="rId97" xr:uid="{876E7EF8-DA92-024D-8271-C4D516DCA191}"/>
    <hyperlink ref="AD16" r:id="rId98" xr:uid="{088C1ED7-8CF7-404F-B7E1-7194BF615060}"/>
    <hyperlink ref="AD17" r:id="rId99" xr:uid="{383CC7D2-073C-2548-B922-6A99E9373D79}"/>
    <hyperlink ref="AD18" r:id="rId100" xr:uid="{DD9D789C-9CEB-5949-961A-6CE0C6648A4D}"/>
    <hyperlink ref="AD19" r:id="rId101" xr:uid="{747AD766-C568-BA45-855D-2B4B59510F0E}"/>
    <hyperlink ref="AD20" r:id="rId102" xr:uid="{2762DFF0-B448-A045-9421-7D51C59B191F}"/>
    <hyperlink ref="AD21" r:id="rId103" xr:uid="{04BFEC8F-5317-CF4A-AC87-C64DA4E91CD2}"/>
    <hyperlink ref="AD22" r:id="rId104" xr:uid="{70FF85D9-6002-0C40-8E65-7A024D4D0587}"/>
    <hyperlink ref="AD23" r:id="rId105" xr:uid="{5E7B6D8B-A0A5-3C40-80D1-C31FF1696B85}"/>
    <hyperlink ref="AD24" r:id="rId106" xr:uid="{D6342D0C-2F50-4745-81C5-4612D122E6EA}"/>
    <hyperlink ref="AD25" r:id="rId107" xr:uid="{C5A161F5-2994-9246-B479-86B7D91AAE9A}"/>
    <hyperlink ref="AD26" r:id="rId108" xr:uid="{B515F4AA-F842-4241-BD76-A146690C1DA7}"/>
    <hyperlink ref="AD27" r:id="rId109" xr:uid="{4A3BE917-462A-244A-91E2-7CAE52EEB7E2}"/>
    <hyperlink ref="AD28" r:id="rId110" xr:uid="{FC21476B-E49B-5940-93C1-D84C9C2AC3CC}"/>
    <hyperlink ref="AD29" r:id="rId111" xr:uid="{71499E80-4BE4-3E43-AE96-5616E2E4CE3E}"/>
    <hyperlink ref="AD30" r:id="rId112" xr:uid="{F7F66298-707F-744F-905F-6EA43DA25DC2}"/>
    <hyperlink ref="AD31" r:id="rId113" xr:uid="{E9144D3B-EF2A-4947-95DE-32BF4A7DF4F9}"/>
    <hyperlink ref="AD32" r:id="rId114" xr:uid="{022316C3-4E37-694F-BB33-D3C90248E42A}"/>
    <hyperlink ref="AD33" r:id="rId115" xr:uid="{F0649091-E2A6-C046-9AA3-35FAC1255164}"/>
    <hyperlink ref="AD34" r:id="rId116" xr:uid="{2716E357-3D17-404F-AD0E-87080159E542}"/>
    <hyperlink ref="AD35" r:id="rId117" xr:uid="{8680F0E8-277E-4B40-BB1D-79370B0D39F0}"/>
    <hyperlink ref="AD36" r:id="rId118" xr:uid="{0D88838D-36B4-BD40-9222-CDED091636E3}"/>
    <hyperlink ref="AD37" r:id="rId119" xr:uid="{10B650AF-D137-364A-A0BB-CB63322510F9}"/>
    <hyperlink ref="AD38" r:id="rId120" xr:uid="{B7842AEE-E820-4349-8DB7-24E247DCC723}"/>
    <hyperlink ref="AD39" r:id="rId121" xr:uid="{C26C2797-221A-6E4B-ABA7-935ACC1BAD65}"/>
    <hyperlink ref="AD40" r:id="rId122" xr:uid="{AE3F8D49-1D3B-474B-B22B-64850F6D439D}"/>
    <hyperlink ref="AD41" r:id="rId123" xr:uid="{87980CFD-5420-DC42-B3CE-50C74E24BF4B}"/>
    <hyperlink ref="AD42" r:id="rId124" xr:uid="{BD97677F-6BD3-E44D-9BCE-7214472E2156}"/>
    <hyperlink ref="AD43" r:id="rId125" xr:uid="{2D238125-E2F5-E34C-89CC-33E2006E95C2}"/>
    <hyperlink ref="AD44" r:id="rId126" xr:uid="{FC9FE97D-18D6-7844-9B86-331C96E18C94}"/>
    <hyperlink ref="AD45" r:id="rId127" xr:uid="{F579C085-EAD2-6943-A392-B60E3FC28610}"/>
    <hyperlink ref="AD46" r:id="rId128" xr:uid="{E0E4E9AF-CC02-FA48-B893-F5B9BE98E322}"/>
    <hyperlink ref="AD47" r:id="rId129" xr:uid="{8ABD7497-6F83-3A44-A6C5-59325F6D1870}"/>
    <hyperlink ref="AD48" r:id="rId130" xr:uid="{0832F5EC-CD68-8A42-B961-C864A8D492BE}"/>
    <hyperlink ref="AD49" r:id="rId131" xr:uid="{797BA95A-FCA0-2445-B97F-EBEB6719A3F7}"/>
    <hyperlink ref="AD50" r:id="rId132" xr:uid="{6BD53F34-54E5-194B-AC13-F26D5D3359FF}"/>
    <hyperlink ref="AD51" r:id="rId133" xr:uid="{37AC20B1-4C16-E643-9B77-E67F3CF10BDB}"/>
    <hyperlink ref="AD52" r:id="rId134" xr:uid="{01438F9A-929D-2F49-97F8-3CCD06067231}"/>
    <hyperlink ref="AD53" r:id="rId135" xr:uid="{3EAFAF7B-F0B5-FC46-A8A8-56961ECD0EF2}"/>
    <hyperlink ref="AD54" r:id="rId136" xr:uid="{4D3C62B9-21F1-1643-ACDD-5CABCD616719}"/>
    <hyperlink ref="AD55" r:id="rId137" xr:uid="{FBE6FB65-9CF2-3848-BEF3-DA46C6CD8A47}"/>
    <hyperlink ref="AD56" r:id="rId138" xr:uid="{76D7CE96-615F-B540-B5AC-24727BD75E98}"/>
    <hyperlink ref="AD57" r:id="rId139" xr:uid="{C623BBD2-0FCD-3445-AD59-D74A463263B8}"/>
    <hyperlink ref="AD58" r:id="rId140" xr:uid="{569FD6F6-D086-A541-AEE4-724BADF580ED}"/>
    <hyperlink ref="AD59" r:id="rId141" xr:uid="{D4832E48-19B3-F445-837A-4CF128183A36}"/>
    <hyperlink ref="AD60" r:id="rId142" xr:uid="{C04A53AB-23F0-B146-B1BE-8D68882063F0}"/>
    <hyperlink ref="AD61" r:id="rId143" xr:uid="{93666B1F-B52A-0D49-A890-9266E2D6E78C}"/>
    <hyperlink ref="AD62" r:id="rId144" xr:uid="{A51B10CE-BBA1-D445-8DAB-A041B783F1F3}"/>
    <hyperlink ref="AD63" r:id="rId145" xr:uid="{C6E859CF-F618-044B-946B-D18369CA6FAA}"/>
    <hyperlink ref="AD64" r:id="rId146" xr:uid="{F60C1F36-7896-1B43-B3FA-82C1264B92ED}"/>
    <hyperlink ref="AD65" r:id="rId147" xr:uid="{0CBCFD04-0B0E-8A4A-A50A-8FC3613773C5}"/>
    <hyperlink ref="AD66" r:id="rId148" xr:uid="{F520AD64-3331-324C-9D88-46ACBF37D4C8}"/>
    <hyperlink ref="AD67" r:id="rId149" xr:uid="{4CB916EC-277E-E54C-9DAF-6107B1638EBE}"/>
    <hyperlink ref="AD68" r:id="rId150" xr:uid="{3452A167-E4AD-524D-9FAF-4D3BFC9DDB2D}"/>
    <hyperlink ref="AD69" r:id="rId151" xr:uid="{29CE0642-D278-1646-AE3B-5C459A26381E}"/>
    <hyperlink ref="AD70" r:id="rId152" xr:uid="{D29A8B36-EADC-F34F-9ACC-93039387DD92}"/>
    <hyperlink ref="AD71" r:id="rId153" xr:uid="{C5B03B99-33F2-8447-8BED-83AFD016ACDE}"/>
    <hyperlink ref="AD72" r:id="rId154" xr:uid="{AF587BDB-FC40-154C-8FD6-72C612B647F6}"/>
    <hyperlink ref="AD73" r:id="rId155" xr:uid="{2337952A-19C2-464A-BBE0-AE0EC092FC8F}"/>
    <hyperlink ref="AD74" r:id="rId156" xr:uid="{79B6B2DD-550D-3C45-890B-B25DA339C81F}"/>
    <hyperlink ref="AD75" r:id="rId157" xr:uid="{53E42B5C-11A8-1B4C-A44C-5160C526484D}"/>
    <hyperlink ref="AD76" r:id="rId158" xr:uid="{2D234B40-FDD5-764D-8224-DFF1D8A3F495}"/>
    <hyperlink ref="AD77" r:id="rId159" xr:uid="{BBBC62A6-0747-934A-8324-BA91C08F5C73}"/>
    <hyperlink ref="AD78" r:id="rId160" xr:uid="{0E8BA30A-DE6B-2E49-B003-D274097C14E5}"/>
    <hyperlink ref="AD79" r:id="rId161" xr:uid="{5E78302E-4854-6745-82A9-1629D4A204F5}"/>
    <hyperlink ref="AD80" r:id="rId162" xr:uid="{169F3941-355D-8A42-8A57-F2843FD2C71E}"/>
    <hyperlink ref="AD81" r:id="rId163" xr:uid="{6742F7FC-D1F7-A04E-8FEA-48A3ABC50701}"/>
    <hyperlink ref="AD82" r:id="rId164" xr:uid="{E8B46AFF-450F-4A43-A0D6-98E0376D640C}"/>
    <hyperlink ref="AD83" r:id="rId165" xr:uid="{73AE5A19-8AF3-0F46-941D-6ADBA1CAF664}"/>
    <hyperlink ref="AD84" r:id="rId166" xr:uid="{5DCDD03B-24C7-DE43-A414-21C8FE288A73}"/>
    <hyperlink ref="AD85" r:id="rId167" xr:uid="{1C50C4BD-8E5A-7548-99CC-956E02B19106}"/>
    <hyperlink ref="AD86" r:id="rId168" xr:uid="{3D51C39A-4CA6-A440-8F8C-56D787C8A4F8}"/>
    <hyperlink ref="AD87" r:id="rId169" xr:uid="{E30DE18D-3F26-2748-A26A-904A9EBC4134}"/>
    <hyperlink ref="AD88" r:id="rId170" xr:uid="{10A07098-300F-A646-B798-5143B691297C}"/>
    <hyperlink ref="AD89" r:id="rId171" xr:uid="{7C3A0AF0-16EA-434D-868C-86199AA9AD65}"/>
    <hyperlink ref="AD90" r:id="rId172" xr:uid="{000124D2-58FC-4340-93BA-5F44D86332D0}"/>
    <hyperlink ref="AD91" r:id="rId173" xr:uid="{1A04A517-004C-E841-9EFE-18A206393A05}"/>
    <hyperlink ref="AD92" r:id="rId174" xr:uid="{84C5EAC0-D9C7-A14F-8AE4-1BA32080D447}"/>
    <hyperlink ref="AD93" r:id="rId175" xr:uid="{1EA8883C-B2A1-F44F-B648-731313AEA275}"/>
    <hyperlink ref="AD94" r:id="rId176" xr:uid="{56CA7A70-2F76-1048-B62A-4F8026741608}"/>
    <hyperlink ref="AD95" r:id="rId177" xr:uid="{3B6F92EC-8AE5-DF41-893D-3D335BA3A0D1}"/>
    <hyperlink ref="AD96" r:id="rId178" xr:uid="{0152C4E8-3E08-5244-B304-8FFDBA4176D1}"/>
    <hyperlink ref="AD97" r:id="rId179" xr:uid="{A3639F7A-0E82-134D-99E9-091189F4BB5C}"/>
    <hyperlink ref="AD98" r:id="rId180" xr:uid="{5DFB57D4-A54E-2247-AE63-FBB803DC603D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B7C4-195A-7244-8349-7A6C60ADEBC5}">
  <dimension ref="C3:W114"/>
  <sheetViews>
    <sheetView topLeftCell="Q35" zoomScale="50" zoomScaleNormal="57" workbookViewId="0">
      <selection activeCell="AR48" sqref="AR48"/>
    </sheetView>
  </sheetViews>
  <sheetFormatPr baseColWidth="10" defaultRowHeight="16"/>
  <cols>
    <col min="5" max="6" width="11.6640625" bestFit="1" customWidth="1"/>
    <col min="7" max="8" width="17.83203125" bestFit="1" customWidth="1"/>
    <col min="11" max="12" width="17.83203125" bestFit="1" customWidth="1"/>
    <col min="16" max="16" width="27.6640625" customWidth="1"/>
    <col min="17" max="17" width="37.1640625" bestFit="1" customWidth="1"/>
    <col min="20" max="20" width="25.1640625" bestFit="1" customWidth="1"/>
  </cols>
  <sheetData>
    <row r="3" spans="3:23" ht="17" thickBot="1"/>
    <row r="4" spans="3:23" ht="17" thickBot="1">
      <c r="G4" s="105" t="s">
        <v>2327</v>
      </c>
      <c r="H4" s="106"/>
      <c r="I4" s="8">
        <f>AVERAGE(I7:I96)</f>
        <v>0.69108434731131629</v>
      </c>
      <c r="K4" s="105" t="s">
        <v>3046</v>
      </c>
      <c r="L4" s="106"/>
      <c r="M4" s="8">
        <f>AVERAGE(M7:M96)</f>
        <v>0.76694308849338932</v>
      </c>
      <c r="P4" s="105" t="s">
        <v>4004</v>
      </c>
      <c r="Q4" s="106"/>
    </row>
    <row r="6" spans="3:23">
      <c r="D6" s="1" t="s">
        <v>3</v>
      </c>
      <c r="G6" s="1" t="s">
        <v>4043</v>
      </c>
      <c r="H6" s="1" t="s">
        <v>4045</v>
      </c>
      <c r="I6" s="1" t="s">
        <v>2327</v>
      </c>
      <c r="J6" s="1" t="s">
        <v>4047</v>
      </c>
      <c r="K6" s="1" t="s">
        <v>4044</v>
      </c>
      <c r="L6" s="1" t="s">
        <v>4046</v>
      </c>
      <c r="M6" s="1" t="s">
        <v>3046</v>
      </c>
      <c r="O6" s="14" t="s">
        <v>3682</v>
      </c>
      <c r="P6" s="57" t="s">
        <v>4040</v>
      </c>
      <c r="Q6" s="14" t="s">
        <v>4041</v>
      </c>
      <c r="R6" t="s">
        <v>4048</v>
      </c>
      <c r="T6" s="14" t="s">
        <v>3682</v>
      </c>
      <c r="U6" s="14"/>
      <c r="V6" s="14" t="s">
        <v>4042</v>
      </c>
    </row>
    <row r="7" spans="3:23" ht="18">
      <c r="C7" s="60"/>
      <c r="D7" s="59">
        <v>46124</v>
      </c>
      <c r="G7" s="2">
        <v>3575429315.1834602</v>
      </c>
      <c r="H7" s="2">
        <v>4727831346.4904404</v>
      </c>
      <c r="I7" s="61">
        <f>G7/H7</f>
        <v>0.75625145085548995</v>
      </c>
      <c r="K7" s="2">
        <v>2536741080.19981</v>
      </c>
      <c r="L7" s="2">
        <v>3219353254.1384001</v>
      </c>
      <c r="M7" s="8">
        <f>K7/L7</f>
        <v>0.78796605403240272</v>
      </c>
      <c r="O7" s="15" t="s">
        <v>4036</v>
      </c>
      <c r="P7" s="58">
        <v>3981381.75</v>
      </c>
      <c r="Q7">
        <v>761952</v>
      </c>
      <c r="R7" s="8">
        <f>P7/Q7</f>
        <v>5.2252395820209143</v>
      </c>
      <c r="T7" s="94">
        <v>42185</v>
      </c>
      <c r="U7" s="68"/>
      <c r="V7">
        <v>126.64</v>
      </c>
      <c r="W7" s="8">
        <f>V7/100</f>
        <v>1.2664</v>
      </c>
    </row>
    <row r="8" spans="3:23">
      <c r="D8" s="59">
        <v>46123</v>
      </c>
      <c r="G8" s="2">
        <v>3561546906.4200401</v>
      </c>
      <c r="H8" s="2">
        <v>4720732541.9984398</v>
      </c>
      <c r="I8" s="61">
        <f t="shared" ref="I8:I18" si="0">G8/H8</f>
        <v>0.75444793254741804</v>
      </c>
      <c r="K8" s="2">
        <v>2590834766.17839</v>
      </c>
      <c r="L8" s="2">
        <v>3211525092.0130501</v>
      </c>
      <c r="M8" s="8">
        <f t="shared" ref="M8:M71" si="1">K8/L8</f>
        <v>0.806730351452556</v>
      </c>
      <c r="O8" s="15" t="s">
        <v>4037</v>
      </c>
      <c r="P8" s="58">
        <v>4102889</v>
      </c>
      <c r="Q8">
        <v>781392.38</v>
      </c>
      <c r="R8" s="8">
        <f t="shared" ref="R8:R71" si="2">P8/Q8</f>
        <v>5.2507409913569925</v>
      </c>
      <c r="T8" s="94">
        <v>42277</v>
      </c>
      <c r="U8" s="93"/>
      <c r="V8">
        <v>125.13</v>
      </c>
      <c r="W8" s="8">
        <f t="shared" ref="W8:W49" si="3">V8/100</f>
        <v>1.2512999999999999</v>
      </c>
    </row>
    <row r="9" spans="3:23">
      <c r="D9" s="59">
        <v>46122</v>
      </c>
      <c r="G9" s="2">
        <v>3519043677.3793898</v>
      </c>
      <c r="H9" s="2">
        <v>4747307347.3546495</v>
      </c>
      <c r="I9" s="61">
        <f t="shared" si="0"/>
        <v>0.74127150822461763</v>
      </c>
      <c r="K9" s="2">
        <v>2590021164.0359201</v>
      </c>
      <c r="L9" s="2">
        <v>3194766949.0290899</v>
      </c>
      <c r="M9" s="8">
        <f t="shared" si="1"/>
        <v>0.81070738659764963</v>
      </c>
      <c r="O9" s="15" t="s">
        <v>4038</v>
      </c>
      <c r="P9" s="58">
        <v>4192043.5</v>
      </c>
      <c r="Q9">
        <v>786913.31</v>
      </c>
      <c r="R9" s="8">
        <f t="shared" si="2"/>
        <v>5.3271986211543423</v>
      </c>
      <c r="T9" s="94">
        <v>42369</v>
      </c>
      <c r="U9" s="93"/>
      <c r="V9">
        <v>123.21</v>
      </c>
      <c r="W9" s="8">
        <f t="shared" si="3"/>
        <v>1.2321</v>
      </c>
    </row>
    <row r="10" spans="3:23">
      <c r="D10" s="59">
        <v>46121</v>
      </c>
      <c r="G10" s="2">
        <v>3468851886.0264201</v>
      </c>
      <c r="H10" s="2">
        <v>4744940524.24156</v>
      </c>
      <c r="I10" s="61">
        <f t="shared" si="0"/>
        <v>0.73106330170089706</v>
      </c>
      <c r="K10" s="2">
        <v>2686245904.8864999</v>
      </c>
      <c r="L10" s="2">
        <v>3216969823.7276201</v>
      </c>
      <c r="M10" s="8">
        <f t="shared" si="1"/>
        <v>0.8350236564463166</v>
      </c>
      <c r="O10" s="15" t="s">
        <v>4039</v>
      </c>
      <c r="P10" s="58">
        <v>4380641</v>
      </c>
      <c r="Q10">
        <v>808698.56</v>
      </c>
      <c r="R10" s="8">
        <f t="shared" si="2"/>
        <v>5.4169021891172893</v>
      </c>
      <c r="T10" s="94">
        <v>42460</v>
      </c>
      <c r="U10" s="93"/>
      <c r="V10">
        <v>124.2</v>
      </c>
      <c r="W10" s="8">
        <f t="shared" si="3"/>
        <v>1.242</v>
      </c>
    </row>
    <row r="11" spans="3:23">
      <c r="D11" s="59">
        <v>46120</v>
      </c>
      <c r="G11" s="2">
        <v>3470851289.8969698</v>
      </c>
      <c r="H11" s="2">
        <v>4759034552.3089504</v>
      </c>
      <c r="I11" s="61">
        <f t="shared" si="0"/>
        <v>0.72931836315687393</v>
      </c>
      <c r="K11" s="2">
        <v>2693544457.1574702</v>
      </c>
      <c r="L11" s="2">
        <v>3297283460.1219501</v>
      </c>
      <c r="M11" s="8">
        <f t="shared" si="1"/>
        <v>0.81689805857875786</v>
      </c>
      <c r="O11" s="15" t="s">
        <v>3964</v>
      </c>
      <c r="P11" s="58">
        <v>4454111.5</v>
      </c>
      <c r="Q11">
        <v>829841.13</v>
      </c>
      <c r="R11" s="8">
        <f t="shared" si="2"/>
        <v>5.3674267748092941</v>
      </c>
      <c r="T11" s="94">
        <v>42551</v>
      </c>
      <c r="U11" s="93"/>
      <c r="V11">
        <v>123.26</v>
      </c>
      <c r="W11" s="8">
        <f t="shared" si="3"/>
        <v>1.2326000000000001</v>
      </c>
    </row>
    <row r="12" spans="3:23">
      <c r="D12" s="59">
        <v>46119</v>
      </c>
      <c r="G12" s="2">
        <v>3498436346.8762598</v>
      </c>
      <c r="H12" s="2">
        <v>4726432216.7262602</v>
      </c>
      <c r="I12" s="61">
        <f t="shared" si="0"/>
        <v>0.74018544780896789</v>
      </c>
      <c r="K12" s="2">
        <v>2716022214.1718102</v>
      </c>
      <c r="L12" s="2">
        <v>3353206652.27456</v>
      </c>
      <c r="M12" s="8">
        <f t="shared" si="1"/>
        <v>0.80997758140837151</v>
      </c>
      <c r="O12" s="15" t="s">
        <v>3967</v>
      </c>
      <c r="P12" s="58">
        <v>4569427.5</v>
      </c>
      <c r="Q12">
        <v>854720.69</v>
      </c>
      <c r="R12" s="8">
        <f t="shared" si="2"/>
        <v>5.3461061063117592</v>
      </c>
      <c r="T12" s="94">
        <v>42643</v>
      </c>
      <c r="U12" s="93"/>
      <c r="V12">
        <v>122.3</v>
      </c>
      <c r="W12" s="8">
        <f t="shared" si="3"/>
        <v>1.2229999999999999</v>
      </c>
    </row>
    <row r="13" spans="3:23">
      <c r="D13" s="59">
        <v>46118</v>
      </c>
      <c r="G13" s="2">
        <v>3468417087.93539</v>
      </c>
      <c r="H13" s="2">
        <v>4837450015.2561398</v>
      </c>
      <c r="I13" s="61">
        <f t="shared" si="0"/>
        <v>0.71699285305209293</v>
      </c>
      <c r="K13" s="2">
        <v>2777352350.9889898</v>
      </c>
      <c r="L13" s="2">
        <v>3356359642.5320001</v>
      </c>
      <c r="M13" s="8">
        <f t="shared" si="1"/>
        <v>0.82748949659452653</v>
      </c>
      <c r="O13" s="15" t="s">
        <v>3970</v>
      </c>
      <c r="P13" s="58">
        <v>4714900</v>
      </c>
      <c r="Q13">
        <v>866512.88</v>
      </c>
      <c r="R13" s="8">
        <f t="shared" si="2"/>
        <v>5.4412347569490249</v>
      </c>
      <c r="T13" s="94">
        <v>42735</v>
      </c>
      <c r="U13" s="93"/>
      <c r="V13">
        <v>120.02</v>
      </c>
      <c r="W13" s="8">
        <f t="shared" si="3"/>
        <v>1.2001999999999999</v>
      </c>
    </row>
    <row r="14" spans="3:23">
      <c r="D14" s="59">
        <v>46117</v>
      </c>
      <c r="G14" s="2">
        <v>3464886992.9728899</v>
      </c>
      <c r="H14" s="2">
        <v>4831445756.14433</v>
      </c>
      <c r="I14" s="61">
        <f t="shared" si="0"/>
        <v>0.71715324311909401</v>
      </c>
      <c r="K14" s="2">
        <v>2784881069.9968801</v>
      </c>
      <c r="L14" s="2">
        <v>3368643301.9985399</v>
      </c>
      <c r="M14" s="8">
        <f t="shared" si="1"/>
        <v>0.82670702129390583</v>
      </c>
      <c r="O14" s="15" t="s">
        <v>3973</v>
      </c>
      <c r="P14" s="58">
        <v>4929498</v>
      </c>
      <c r="Q14">
        <v>880446</v>
      </c>
      <c r="R14" s="8">
        <f t="shared" si="2"/>
        <v>5.5988646663168442</v>
      </c>
      <c r="T14" s="94">
        <v>42825</v>
      </c>
      <c r="U14" s="93"/>
      <c r="V14">
        <v>119.39</v>
      </c>
      <c r="W14" s="8">
        <f t="shared" si="3"/>
        <v>1.1939</v>
      </c>
    </row>
    <row r="15" spans="3:23">
      <c r="D15" s="59">
        <v>46116</v>
      </c>
      <c r="G15" s="2">
        <v>3464667127.3958998</v>
      </c>
      <c r="H15" s="2">
        <v>4843671273.5198698</v>
      </c>
      <c r="I15" s="61">
        <f t="shared" si="0"/>
        <v>0.71529774250723355</v>
      </c>
      <c r="K15" s="2">
        <v>2776535496.3877902</v>
      </c>
      <c r="L15" s="2">
        <v>3351059306.8470201</v>
      </c>
      <c r="M15" s="8">
        <f t="shared" si="1"/>
        <v>0.82855456801813698</v>
      </c>
      <c r="O15" s="15" t="s">
        <v>3976</v>
      </c>
      <c r="P15" s="58">
        <v>4955732</v>
      </c>
      <c r="Q15">
        <v>883341.5</v>
      </c>
      <c r="R15" s="8">
        <f t="shared" si="2"/>
        <v>5.6102107735230371</v>
      </c>
      <c r="T15" s="94">
        <v>42916</v>
      </c>
      <c r="U15" s="93"/>
      <c r="V15">
        <v>118.31</v>
      </c>
      <c r="W15" s="8">
        <f t="shared" si="3"/>
        <v>1.1831</v>
      </c>
    </row>
    <row r="16" spans="3:23">
      <c r="D16" s="59">
        <v>46115</v>
      </c>
      <c r="G16" s="2">
        <v>3475060738.7304201</v>
      </c>
      <c r="H16" s="2">
        <v>4845613487.0279799</v>
      </c>
      <c r="I16" s="61">
        <f t="shared" si="0"/>
        <v>0.7171559902648823</v>
      </c>
      <c r="K16" s="2">
        <v>2776131519.8955798</v>
      </c>
      <c r="L16" s="2">
        <v>3327538028.4640698</v>
      </c>
      <c r="M16" s="8">
        <f t="shared" si="1"/>
        <v>0.8342899453434619</v>
      </c>
      <c r="O16" s="15" t="s">
        <v>3979</v>
      </c>
      <c r="P16" s="58">
        <v>5057853</v>
      </c>
      <c r="Q16">
        <v>903358.5</v>
      </c>
      <c r="R16" s="8">
        <f t="shared" si="2"/>
        <v>5.59894327667255</v>
      </c>
      <c r="T16" s="94">
        <v>43008</v>
      </c>
      <c r="U16" s="93"/>
      <c r="V16">
        <v>117.58</v>
      </c>
      <c r="W16" s="8">
        <f t="shared" si="3"/>
        <v>1.1758</v>
      </c>
    </row>
    <row r="17" spans="4:23">
      <c r="D17" s="59">
        <v>46114</v>
      </c>
      <c r="G17" s="2">
        <v>3466226936.61625</v>
      </c>
      <c r="H17" s="2">
        <v>4853588130.0076799</v>
      </c>
      <c r="I17" s="61">
        <f t="shared" si="0"/>
        <v>0.71415761778096432</v>
      </c>
      <c r="K17" s="2">
        <v>2773878362.4997602</v>
      </c>
      <c r="L17" s="2">
        <v>3293620775.1695199</v>
      </c>
      <c r="M17" s="8">
        <f t="shared" si="1"/>
        <v>0.84219725094398301</v>
      </c>
      <c r="O17" s="15" t="s">
        <v>3982</v>
      </c>
      <c r="P17" s="58">
        <v>5160458.5</v>
      </c>
      <c r="Q17">
        <v>902567.75</v>
      </c>
      <c r="R17" s="8">
        <f t="shared" si="2"/>
        <v>5.7175303460598945</v>
      </c>
      <c r="T17" s="94">
        <v>43100</v>
      </c>
      <c r="U17" s="93"/>
      <c r="V17">
        <v>116.94</v>
      </c>
      <c r="W17" s="8">
        <f t="shared" si="3"/>
        <v>1.1694</v>
      </c>
    </row>
    <row r="18" spans="4:23">
      <c r="D18" s="59">
        <v>46113</v>
      </c>
      <c r="G18" s="2">
        <v>3528269262.4921298</v>
      </c>
      <c r="H18" s="2">
        <v>4971970528.1697998</v>
      </c>
      <c r="I18" s="61">
        <f t="shared" si="0"/>
        <v>0.709631974385596</v>
      </c>
      <c r="K18" s="2">
        <v>2731579214.10325</v>
      </c>
      <c r="L18" s="2">
        <v>3251892687.0566702</v>
      </c>
      <c r="M18" s="8">
        <f t="shared" si="1"/>
        <v>0.83999672712928219</v>
      </c>
      <c r="O18" s="15" t="s">
        <v>3985</v>
      </c>
      <c r="P18" s="58">
        <v>5361837</v>
      </c>
      <c r="Q18">
        <v>983402.5</v>
      </c>
      <c r="R18" s="8">
        <f t="shared" si="2"/>
        <v>5.4523320817264551</v>
      </c>
      <c r="T18" s="94">
        <v>43190</v>
      </c>
      <c r="U18" s="93"/>
      <c r="V18">
        <v>118.64</v>
      </c>
      <c r="W18" s="8">
        <f t="shared" si="3"/>
        <v>1.1863999999999999</v>
      </c>
    </row>
    <row r="19" spans="4:23">
      <c r="D19" s="59">
        <v>46112</v>
      </c>
      <c r="G19" s="2">
        <v>3529101592.7174602</v>
      </c>
      <c r="H19" s="2">
        <v>4986135158.5942497</v>
      </c>
      <c r="I19" s="61">
        <f t="shared" ref="I19:I50" si="4">G19/H19</f>
        <v>0.70778297829223435</v>
      </c>
      <c r="K19" s="2">
        <v>2576141800.4820299</v>
      </c>
      <c r="L19" s="2">
        <v>3233290736.6174798</v>
      </c>
      <c r="M19" s="8">
        <f t="shared" si="1"/>
        <v>0.79675538339526841</v>
      </c>
      <c r="O19" s="15" t="s">
        <v>3988</v>
      </c>
      <c r="P19" s="58">
        <v>5449438</v>
      </c>
      <c r="Q19">
        <v>935576.75</v>
      </c>
      <c r="R19" s="8">
        <f t="shared" si="2"/>
        <v>5.8246830097049758</v>
      </c>
      <c r="T19" s="94">
        <v>43281</v>
      </c>
      <c r="U19" s="93"/>
      <c r="V19">
        <v>118.54</v>
      </c>
      <c r="W19" s="8">
        <f t="shared" si="3"/>
        <v>1.1854</v>
      </c>
    </row>
    <row r="20" spans="4:23">
      <c r="D20" s="59">
        <v>46111</v>
      </c>
      <c r="G20" s="2">
        <v>3519407775.7401199</v>
      </c>
      <c r="H20" s="2">
        <v>4983910838.7747698</v>
      </c>
      <c r="I20" s="61">
        <f t="shared" si="4"/>
        <v>0.70615383974351376</v>
      </c>
      <c r="K20" s="2">
        <v>2555579967.2171001</v>
      </c>
      <c r="L20" s="2">
        <v>3329023977.9773102</v>
      </c>
      <c r="M20" s="8">
        <f t="shared" si="1"/>
        <v>0.76766643440335058</v>
      </c>
      <c r="O20" s="15" t="s">
        <v>3991</v>
      </c>
      <c r="P20" s="58">
        <v>5524962.5</v>
      </c>
      <c r="Q20">
        <v>941717.19</v>
      </c>
      <c r="R20" s="8">
        <f t="shared" si="2"/>
        <v>5.8669020366932036</v>
      </c>
      <c r="T20" s="94">
        <v>43373</v>
      </c>
      <c r="U20" s="93"/>
      <c r="V20">
        <v>118.42</v>
      </c>
      <c r="W20" s="8">
        <f t="shared" si="3"/>
        <v>1.1841999999999999</v>
      </c>
    </row>
    <row r="21" spans="4:23">
      <c r="D21" s="59">
        <v>46110</v>
      </c>
      <c r="G21" s="2">
        <v>3506545378.76296</v>
      </c>
      <c r="H21" s="2">
        <v>5020237462.3401403</v>
      </c>
      <c r="I21" s="61">
        <f t="shared" si="4"/>
        <v>0.69848197521884037</v>
      </c>
      <c r="K21" s="2">
        <v>2540381543.3938298</v>
      </c>
      <c r="L21" s="2">
        <v>3333962796.27108</v>
      </c>
      <c r="M21" s="8">
        <f t="shared" si="1"/>
        <v>0.7619705733474762</v>
      </c>
      <c r="O21" s="15" t="s">
        <v>3994</v>
      </c>
      <c r="P21" s="58">
        <v>5557342</v>
      </c>
      <c r="Q21">
        <v>968601.94</v>
      </c>
      <c r="R21" s="8">
        <f t="shared" si="2"/>
        <v>5.737487992229295</v>
      </c>
      <c r="T21" s="94">
        <v>43465</v>
      </c>
      <c r="U21" s="93"/>
      <c r="V21">
        <v>118.69</v>
      </c>
      <c r="W21" s="8">
        <f t="shared" si="3"/>
        <v>1.1869000000000001</v>
      </c>
    </row>
    <row r="22" spans="4:23">
      <c r="D22" s="59">
        <v>46109</v>
      </c>
      <c r="G22" s="2">
        <v>3516378886.85641</v>
      </c>
      <c r="H22" s="2">
        <v>5026421315.7749701</v>
      </c>
      <c r="I22" s="61">
        <f t="shared" si="4"/>
        <v>0.69957901774381148</v>
      </c>
      <c r="K22" s="2">
        <v>2552241447.0008898</v>
      </c>
      <c r="L22" s="2">
        <v>3346941999.0320501</v>
      </c>
      <c r="M22" s="8">
        <f t="shared" si="1"/>
        <v>0.7625592100905868</v>
      </c>
      <c r="O22" s="15" t="s">
        <v>3997</v>
      </c>
      <c r="P22" s="58">
        <v>5661602.5</v>
      </c>
      <c r="Q22">
        <v>1017876.75</v>
      </c>
      <c r="R22" s="8">
        <f t="shared" si="2"/>
        <v>5.5621689954112812</v>
      </c>
      <c r="T22" s="94">
        <v>43555</v>
      </c>
      <c r="U22" s="93"/>
      <c r="V22">
        <v>118.03</v>
      </c>
      <c r="W22" s="8">
        <f t="shared" si="3"/>
        <v>1.1802999999999999</v>
      </c>
    </row>
    <row r="23" spans="4:23">
      <c r="D23" s="59">
        <v>46108</v>
      </c>
      <c r="G23" s="2">
        <v>3524370257.5673199</v>
      </c>
      <c r="H23" s="2">
        <v>5077382700.3274097</v>
      </c>
      <c r="I23" s="61">
        <f t="shared" si="4"/>
        <v>0.69413130062858064</v>
      </c>
      <c r="K23" s="2">
        <v>2561514519.3831</v>
      </c>
      <c r="L23" s="2">
        <v>3364252468.31388</v>
      </c>
      <c r="M23" s="8">
        <f t="shared" si="1"/>
        <v>0.76139188230034893</v>
      </c>
      <c r="O23" s="15" t="s">
        <v>3685</v>
      </c>
      <c r="P23" s="58">
        <v>5672446</v>
      </c>
      <c r="Q23">
        <v>992980.06</v>
      </c>
      <c r="R23" s="8">
        <f t="shared" si="2"/>
        <v>5.7125477423987743</v>
      </c>
      <c r="T23" s="94">
        <v>43646</v>
      </c>
      <c r="U23" s="93"/>
      <c r="V23">
        <v>116.98</v>
      </c>
      <c r="W23" s="8">
        <f t="shared" si="3"/>
        <v>1.1698</v>
      </c>
    </row>
    <row r="24" spans="4:23">
      <c r="D24" s="59">
        <v>46107</v>
      </c>
      <c r="G24" s="2">
        <v>3527924212.7755699</v>
      </c>
      <c r="H24" s="2">
        <v>5016416445.3176298</v>
      </c>
      <c r="I24" s="61">
        <f t="shared" si="4"/>
        <v>0.70327578486203379</v>
      </c>
      <c r="K24" s="2">
        <v>2527630883.5299101</v>
      </c>
      <c r="L24" s="2">
        <v>3328116298.5846</v>
      </c>
      <c r="M24" s="8">
        <f t="shared" si="1"/>
        <v>0.75947793188743895</v>
      </c>
      <c r="O24" s="15" t="s">
        <v>3688</v>
      </c>
      <c r="P24" s="58">
        <v>5746608.5</v>
      </c>
      <c r="Q24">
        <v>1029803.25</v>
      </c>
      <c r="R24" s="8">
        <f t="shared" si="2"/>
        <v>5.5802974985755771</v>
      </c>
      <c r="T24" s="94">
        <v>43738</v>
      </c>
      <c r="U24" s="93"/>
      <c r="V24">
        <v>116.78</v>
      </c>
      <c r="W24" s="8">
        <f t="shared" si="3"/>
        <v>1.1677999999999999</v>
      </c>
    </row>
    <row r="25" spans="4:23">
      <c r="D25" s="59">
        <v>46106</v>
      </c>
      <c r="G25" s="2">
        <v>3518764603.6298199</v>
      </c>
      <c r="H25" s="2">
        <v>5077534676.2046003</v>
      </c>
      <c r="I25" s="61">
        <f t="shared" si="4"/>
        <v>0.69300651359806298</v>
      </c>
      <c r="K25" s="2">
        <v>2574131602.00524</v>
      </c>
      <c r="L25" s="2">
        <v>3320426591.9434099</v>
      </c>
      <c r="M25" s="8">
        <f t="shared" si="1"/>
        <v>0.77524123203055917</v>
      </c>
      <c r="O25" s="15" t="s">
        <v>3691</v>
      </c>
      <c r="P25" s="58">
        <v>5797045</v>
      </c>
      <c r="Q25">
        <v>1046730.81</v>
      </c>
      <c r="R25" s="8">
        <f t="shared" si="2"/>
        <v>5.5382386231661602</v>
      </c>
      <c r="T25" s="94">
        <v>43830</v>
      </c>
      <c r="U25" s="93"/>
      <c r="V25">
        <v>116</v>
      </c>
      <c r="W25" s="8">
        <f t="shared" si="3"/>
        <v>1.1599999999999999</v>
      </c>
    </row>
    <row r="26" spans="4:23">
      <c r="D26" s="59">
        <v>46105</v>
      </c>
      <c r="G26" s="2">
        <v>3485420694.1368299</v>
      </c>
      <c r="H26" s="2">
        <v>5108888206.6621103</v>
      </c>
      <c r="I26" s="61">
        <f t="shared" si="4"/>
        <v>0.68222684724080662</v>
      </c>
      <c r="K26" s="2">
        <v>2576248787.0689502</v>
      </c>
      <c r="L26" s="2">
        <v>3325629249.9397202</v>
      </c>
      <c r="M26" s="8">
        <f t="shared" si="1"/>
        <v>0.77466506139120794</v>
      </c>
      <c r="O26" s="15" t="s">
        <v>3694</v>
      </c>
      <c r="P26" s="58">
        <v>5869345.5</v>
      </c>
      <c r="Q26">
        <v>1083798.6299999999</v>
      </c>
      <c r="R26" s="8">
        <f t="shared" si="2"/>
        <v>5.4155313888890975</v>
      </c>
      <c r="T26" s="94">
        <v>43921</v>
      </c>
      <c r="U26" s="93"/>
      <c r="V26">
        <v>116.04</v>
      </c>
      <c r="W26" s="8">
        <f t="shared" si="3"/>
        <v>1.1604000000000001</v>
      </c>
    </row>
    <row r="27" spans="4:23">
      <c r="D27" s="59">
        <v>46104</v>
      </c>
      <c r="G27" s="2">
        <v>3473804233.2563601</v>
      </c>
      <c r="H27" s="2">
        <v>5121876097.8818398</v>
      </c>
      <c r="I27" s="61">
        <f t="shared" si="4"/>
        <v>0.67822886904526203</v>
      </c>
      <c r="K27" s="2">
        <v>2552095823.5937099</v>
      </c>
      <c r="L27" s="2">
        <v>3383750853.9406099</v>
      </c>
      <c r="M27" s="8">
        <f t="shared" si="1"/>
        <v>0.75422096181272313</v>
      </c>
      <c r="O27" s="15" t="s">
        <v>3697</v>
      </c>
      <c r="P27" s="58">
        <v>5914576</v>
      </c>
      <c r="Q27">
        <v>1071071.6299999999</v>
      </c>
      <c r="R27" s="8">
        <f t="shared" si="2"/>
        <v>5.5221105987094443</v>
      </c>
      <c r="T27" s="94">
        <v>44012</v>
      </c>
      <c r="U27" s="93"/>
      <c r="V27">
        <v>110.81</v>
      </c>
      <c r="W27" s="8">
        <f t="shared" si="3"/>
        <v>1.1081000000000001</v>
      </c>
    </row>
    <row r="28" spans="4:23">
      <c r="D28" s="59">
        <v>46103</v>
      </c>
      <c r="G28" s="2">
        <v>3470318483.2241802</v>
      </c>
      <c r="H28" s="2">
        <v>5110099043.3796196</v>
      </c>
      <c r="I28" s="61">
        <f t="shared" si="4"/>
        <v>0.6791098281588388</v>
      </c>
      <c r="K28" s="2">
        <v>2544441753.9030499</v>
      </c>
      <c r="L28" s="2">
        <v>3363891764.0142698</v>
      </c>
      <c r="M28" s="8">
        <f t="shared" si="1"/>
        <v>0.75639822336812146</v>
      </c>
      <c r="O28" s="15" t="s">
        <v>3700</v>
      </c>
      <c r="P28" s="58">
        <v>5971103.5</v>
      </c>
      <c r="Q28">
        <v>1098891.25</v>
      </c>
      <c r="R28" s="8">
        <f t="shared" si="2"/>
        <v>5.4337528850102323</v>
      </c>
      <c r="T28" s="94">
        <v>44104</v>
      </c>
      <c r="U28" s="93"/>
      <c r="V28">
        <v>108.32</v>
      </c>
      <c r="W28" s="8">
        <f t="shared" si="3"/>
        <v>1.0831999999999999</v>
      </c>
    </row>
    <row r="29" spans="4:23">
      <c r="D29" s="59">
        <v>46102</v>
      </c>
      <c r="G29" s="2">
        <v>3462552057.11271</v>
      </c>
      <c r="H29" s="2">
        <v>4825741998.7560997</v>
      </c>
      <c r="I29" s="61">
        <f t="shared" si="4"/>
        <v>0.717517028056044</v>
      </c>
      <c r="K29" s="2">
        <v>2528141496.0647302</v>
      </c>
      <c r="L29" s="2">
        <v>3372282468.5651398</v>
      </c>
      <c r="M29" s="8">
        <f t="shared" si="1"/>
        <v>0.7496826021043308</v>
      </c>
      <c r="O29" s="15" t="s">
        <v>3703</v>
      </c>
      <c r="P29" s="58">
        <v>6013420.5</v>
      </c>
      <c r="Q29">
        <v>1126594.5</v>
      </c>
      <c r="R29" s="8">
        <f t="shared" si="2"/>
        <v>5.3376973702605506</v>
      </c>
      <c r="T29" s="94">
        <v>44196</v>
      </c>
      <c r="U29" s="93"/>
      <c r="V29">
        <v>106.76</v>
      </c>
      <c r="W29" s="8">
        <f t="shared" si="3"/>
        <v>1.0676000000000001</v>
      </c>
    </row>
    <row r="30" spans="4:23">
      <c r="D30" s="59">
        <v>46101</v>
      </c>
      <c r="G30" s="2">
        <v>3493684825.31916</v>
      </c>
      <c r="H30" s="2">
        <v>4377079386.2630396</v>
      </c>
      <c r="I30" s="61">
        <f t="shared" si="4"/>
        <v>0.79817716724162879</v>
      </c>
      <c r="K30" s="2">
        <v>2531092486.3686099</v>
      </c>
      <c r="L30" s="2">
        <v>3372415663.5658698</v>
      </c>
      <c r="M30" s="8">
        <f t="shared" si="1"/>
        <v>0.75052803060828055</v>
      </c>
      <c r="O30" s="15" t="s">
        <v>3706</v>
      </c>
      <c r="P30" s="58">
        <v>6179900.5</v>
      </c>
      <c r="Q30">
        <v>1166835.5</v>
      </c>
      <c r="R30" s="8">
        <f t="shared" si="2"/>
        <v>5.2962911224418523</v>
      </c>
      <c r="T30" s="94">
        <v>44286</v>
      </c>
      <c r="U30" s="93"/>
      <c r="V30">
        <v>106.07</v>
      </c>
      <c r="W30" s="8">
        <f t="shared" si="3"/>
        <v>1.0607</v>
      </c>
    </row>
    <row r="31" spans="4:23">
      <c r="D31" s="59">
        <v>46100</v>
      </c>
      <c r="G31" s="2">
        <v>3529074628.5795102</v>
      </c>
      <c r="H31" s="2">
        <v>4339701093.5662899</v>
      </c>
      <c r="I31" s="61">
        <f t="shared" si="4"/>
        <v>0.81320684362603846</v>
      </c>
      <c r="K31" s="2">
        <v>2533944423.9400301</v>
      </c>
      <c r="L31" s="2">
        <v>3399047426.3091402</v>
      </c>
      <c r="M31" s="8">
        <f t="shared" si="1"/>
        <v>0.74548663379243185</v>
      </c>
      <c r="O31" s="15" t="s">
        <v>3709</v>
      </c>
      <c r="P31" s="58">
        <v>6244494</v>
      </c>
      <c r="Q31">
        <v>1165565.5</v>
      </c>
      <c r="R31" s="8">
        <f t="shared" si="2"/>
        <v>5.35748012445461</v>
      </c>
      <c r="T31" s="94">
        <v>44377</v>
      </c>
      <c r="U31" s="93"/>
      <c r="V31">
        <v>104.74</v>
      </c>
      <c r="W31" s="8">
        <f t="shared" si="3"/>
        <v>1.0473999999999999</v>
      </c>
    </row>
    <row r="32" spans="4:23">
      <c r="D32" s="59">
        <v>46099</v>
      </c>
      <c r="G32" s="2">
        <v>3596963844.0557299</v>
      </c>
      <c r="H32" s="2">
        <v>5145517108.5774603</v>
      </c>
      <c r="I32" s="61">
        <f t="shared" si="4"/>
        <v>0.6990480778034287</v>
      </c>
      <c r="K32" s="2">
        <v>2539325716.63732</v>
      </c>
      <c r="L32" s="2">
        <v>3596014770.7199101</v>
      </c>
      <c r="M32" s="8">
        <f t="shared" si="1"/>
        <v>0.70614996837984501</v>
      </c>
      <c r="O32" s="15" t="s">
        <v>3712</v>
      </c>
      <c r="P32" s="58">
        <v>6418023</v>
      </c>
      <c r="Q32">
        <v>1212081.5</v>
      </c>
      <c r="R32" s="8">
        <f t="shared" si="2"/>
        <v>5.2950424538283931</v>
      </c>
      <c r="T32" s="94">
        <v>44469</v>
      </c>
      <c r="U32" s="93"/>
      <c r="V32">
        <v>104.03</v>
      </c>
      <c r="W32" s="8">
        <f t="shared" si="3"/>
        <v>1.0403</v>
      </c>
    </row>
    <row r="33" spans="4:23">
      <c r="D33" s="59">
        <v>46098</v>
      </c>
      <c r="G33" s="2">
        <v>3463834248.8169298</v>
      </c>
      <c r="H33" s="2">
        <v>5219828274.6406498</v>
      </c>
      <c r="I33" s="61">
        <f t="shared" si="4"/>
        <v>0.66359161002387412</v>
      </c>
      <c r="K33" s="2">
        <v>2530552563.9133301</v>
      </c>
      <c r="L33" s="2">
        <v>3549519453.9516902</v>
      </c>
      <c r="M33" s="8">
        <f t="shared" si="1"/>
        <v>0.71292821373215987</v>
      </c>
      <c r="O33" s="15" t="s">
        <v>3715</v>
      </c>
      <c r="P33" s="58">
        <v>6489376</v>
      </c>
      <c r="Q33">
        <v>1216625</v>
      </c>
      <c r="R33" s="8">
        <f t="shared" si="2"/>
        <v>5.3339163669988698</v>
      </c>
      <c r="T33" s="94">
        <v>44561</v>
      </c>
      <c r="U33" s="93"/>
      <c r="V33">
        <v>104.38</v>
      </c>
      <c r="W33" s="8">
        <f t="shared" si="3"/>
        <v>1.0438000000000001</v>
      </c>
    </row>
    <row r="34" spans="4:23">
      <c r="D34" s="59">
        <v>46097</v>
      </c>
      <c r="G34" s="2">
        <v>3512717380.7806101</v>
      </c>
      <c r="H34" s="2">
        <v>5328477560.4544802</v>
      </c>
      <c r="I34" s="61">
        <f t="shared" si="4"/>
        <v>0.65923471402983647</v>
      </c>
      <c r="K34" s="2">
        <v>2481555738.50876</v>
      </c>
      <c r="L34" s="2">
        <v>3540549947.5118999</v>
      </c>
      <c r="M34" s="8">
        <f t="shared" si="1"/>
        <v>0.70089556009587106</v>
      </c>
      <c r="O34" s="15" t="s">
        <v>3718</v>
      </c>
      <c r="P34" s="58">
        <v>6637554.5</v>
      </c>
      <c r="Q34">
        <v>1298601.8799999999</v>
      </c>
      <c r="R34" s="8">
        <f t="shared" si="2"/>
        <v>5.1113082479135183</v>
      </c>
      <c r="T34" s="94">
        <v>44926</v>
      </c>
      <c r="U34" s="93"/>
      <c r="V34">
        <v>104.49</v>
      </c>
      <c r="W34" s="8">
        <f t="shared" si="3"/>
        <v>1.0448999999999999</v>
      </c>
    </row>
    <row r="35" spans="4:23">
      <c r="D35" s="59">
        <v>46096</v>
      </c>
      <c r="G35" s="2">
        <v>3513830703.48142</v>
      </c>
      <c r="H35" s="2">
        <v>5363337368.3396902</v>
      </c>
      <c r="I35" s="61">
        <f t="shared" si="4"/>
        <v>0.65515750029522835</v>
      </c>
      <c r="K35" s="2">
        <v>2490812184.3333001</v>
      </c>
      <c r="L35" s="2">
        <v>3539512396.6258998</v>
      </c>
      <c r="M35" s="8">
        <f t="shared" si="1"/>
        <v>0.70371619172960354</v>
      </c>
      <c r="O35" s="15" t="s">
        <v>3721</v>
      </c>
      <c r="P35" s="58">
        <v>6919850.5</v>
      </c>
      <c r="Q35">
        <v>1294023.5</v>
      </c>
      <c r="R35" s="8">
        <f t="shared" si="2"/>
        <v>5.3475462385343082</v>
      </c>
      <c r="T35" s="94">
        <v>44742</v>
      </c>
      <c r="U35" s="93"/>
      <c r="V35">
        <v>105.33</v>
      </c>
      <c r="W35" s="8">
        <f t="shared" si="3"/>
        <v>1.0532999999999999</v>
      </c>
    </row>
    <row r="36" spans="4:23">
      <c r="D36" s="59">
        <v>46095</v>
      </c>
      <c r="G36" s="2">
        <v>3592892690.6149402</v>
      </c>
      <c r="H36" s="2">
        <v>5396324722.2053099</v>
      </c>
      <c r="I36" s="61">
        <f t="shared" si="4"/>
        <v>0.6658036488854282</v>
      </c>
      <c r="K36" s="2">
        <v>2491250600.1078601</v>
      </c>
      <c r="L36" s="2">
        <v>3536164530.7242699</v>
      </c>
      <c r="M36" s="8">
        <f t="shared" si="1"/>
        <v>0.70450641605118058</v>
      </c>
      <c r="O36" s="15" t="s">
        <v>3724</v>
      </c>
      <c r="P36" s="58">
        <v>7102141</v>
      </c>
      <c r="Q36">
        <v>1351490</v>
      </c>
      <c r="R36" s="8">
        <f t="shared" si="2"/>
        <v>5.2550451723653149</v>
      </c>
      <c r="T36" s="94">
        <v>44834</v>
      </c>
      <c r="U36" s="93"/>
      <c r="V36">
        <v>104.75</v>
      </c>
      <c r="W36" s="8">
        <f t="shared" si="3"/>
        <v>1.0475000000000001</v>
      </c>
    </row>
    <row r="37" spans="4:23">
      <c r="D37" s="59">
        <v>46094</v>
      </c>
      <c r="G37" s="2">
        <v>3589551201.93859</v>
      </c>
      <c r="H37" s="2">
        <v>5431469498.7862701</v>
      </c>
      <c r="I37" s="61">
        <f t="shared" si="4"/>
        <v>0.66088030186687419</v>
      </c>
      <c r="K37" s="2">
        <v>2508650167.6121502</v>
      </c>
      <c r="L37" s="2">
        <v>3632969552.8611698</v>
      </c>
      <c r="M37" s="8">
        <f t="shared" si="1"/>
        <v>0.69052331188309735</v>
      </c>
      <c r="O37" s="15" t="s">
        <v>3727</v>
      </c>
      <c r="P37" s="58">
        <v>7131734</v>
      </c>
      <c r="Q37">
        <v>1383392.38</v>
      </c>
      <c r="R37" s="8">
        <f t="shared" si="2"/>
        <v>5.1552503130023029</v>
      </c>
      <c r="T37" s="94">
        <v>44926</v>
      </c>
      <c r="U37" s="93"/>
      <c r="V37">
        <v>103.52</v>
      </c>
      <c r="W37" s="8">
        <f t="shared" si="3"/>
        <v>1.0351999999999999</v>
      </c>
    </row>
    <row r="38" spans="4:23">
      <c r="D38" s="59">
        <v>46093</v>
      </c>
      <c r="G38" s="2">
        <v>3583417592.1833901</v>
      </c>
      <c r="H38" s="2">
        <v>5448367221.1538496</v>
      </c>
      <c r="I38" s="61">
        <f t="shared" si="4"/>
        <v>0.65770485848868643</v>
      </c>
      <c r="K38" s="2">
        <v>2417041924.7806201</v>
      </c>
      <c r="L38" s="2">
        <v>3559081826.9222498</v>
      </c>
      <c r="M38" s="8">
        <f t="shared" si="1"/>
        <v>0.67911951517866065</v>
      </c>
      <c r="O38" s="15" t="s">
        <v>3730</v>
      </c>
      <c r="P38" s="58">
        <v>7280679</v>
      </c>
      <c r="Q38">
        <v>1468845</v>
      </c>
      <c r="R38" s="8">
        <f t="shared" si="2"/>
        <v>4.9567374365572947</v>
      </c>
      <c r="T38" s="94">
        <v>45016</v>
      </c>
      <c r="U38" s="93"/>
      <c r="V38">
        <v>105.04</v>
      </c>
      <c r="W38" s="8">
        <f t="shared" si="3"/>
        <v>1.0504</v>
      </c>
    </row>
    <row r="39" spans="4:23">
      <c r="D39" s="59">
        <v>46092</v>
      </c>
      <c r="G39" s="2">
        <v>3583507234.8386002</v>
      </c>
      <c r="H39" s="2">
        <v>5537677650.3657103</v>
      </c>
      <c r="I39" s="61">
        <f t="shared" si="4"/>
        <v>0.64711372909218434</v>
      </c>
      <c r="K39" s="2">
        <v>2415120490.8738699</v>
      </c>
      <c r="L39" s="2">
        <v>3518165052.5568199</v>
      </c>
      <c r="M39" s="8">
        <f t="shared" si="1"/>
        <v>0.68647162790690719</v>
      </c>
      <c r="O39" s="15" t="s">
        <v>3733</v>
      </c>
      <c r="P39" s="58">
        <v>7449666</v>
      </c>
      <c r="Q39">
        <v>1489248</v>
      </c>
      <c r="R39" s="8">
        <f t="shared" si="2"/>
        <v>5.0023004899116872</v>
      </c>
      <c r="T39" s="94">
        <v>45107</v>
      </c>
      <c r="U39" s="93"/>
      <c r="V39">
        <v>105.09</v>
      </c>
      <c r="W39" s="8">
        <f t="shared" si="3"/>
        <v>1.0508999999999999</v>
      </c>
    </row>
    <row r="40" spans="4:23">
      <c r="D40" s="59">
        <v>46091</v>
      </c>
      <c r="G40" s="2">
        <v>3489921074.07794</v>
      </c>
      <c r="H40" s="2">
        <v>5564212855.0481901</v>
      </c>
      <c r="I40" s="61">
        <f t="shared" si="4"/>
        <v>0.62720840575170889</v>
      </c>
      <c r="K40" s="2">
        <v>2385511605.7274599</v>
      </c>
      <c r="L40" s="2">
        <v>3540030366.2958398</v>
      </c>
      <c r="M40" s="8">
        <f t="shared" si="1"/>
        <v>0.67386755448190494</v>
      </c>
      <c r="O40" s="15" t="s">
        <v>3736</v>
      </c>
      <c r="P40" s="58">
        <v>7673561.5</v>
      </c>
      <c r="Q40">
        <v>1514935.75</v>
      </c>
      <c r="R40" s="8">
        <f t="shared" si="2"/>
        <v>5.0652719100463504</v>
      </c>
      <c r="T40" s="94">
        <v>45199</v>
      </c>
      <c r="U40" s="93"/>
      <c r="V40">
        <v>104.45</v>
      </c>
      <c r="W40" s="8">
        <f t="shared" si="3"/>
        <v>1.0445</v>
      </c>
    </row>
    <row r="41" spans="4:23">
      <c r="D41" s="59">
        <v>46090</v>
      </c>
      <c r="G41" s="2">
        <v>3485140500.4272599</v>
      </c>
      <c r="H41" s="2">
        <v>5563250165.8684597</v>
      </c>
      <c r="I41" s="61">
        <f t="shared" si="4"/>
        <v>0.62645762755901646</v>
      </c>
      <c r="K41" s="2">
        <v>2360106268.1626902</v>
      </c>
      <c r="L41" s="2">
        <v>3587512632.63977</v>
      </c>
      <c r="M41" s="8">
        <f t="shared" si="1"/>
        <v>0.65786702649910178</v>
      </c>
      <c r="O41" s="15" t="s">
        <v>3739</v>
      </c>
      <c r="P41" s="58">
        <v>7809076</v>
      </c>
      <c r="Q41">
        <v>1532738.75</v>
      </c>
      <c r="R41" s="8">
        <f t="shared" si="2"/>
        <v>5.094851291519837</v>
      </c>
      <c r="T41" s="94">
        <v>45291</v>
      </c>
      <c r="U41" s="93"/>
      <c r="V41">
        <v>102.74</v>
      </c>
      <c r="W41" s="8">
        <f t="shared" si="3"/>
        <v>1.0273999999999999</v>
      </c>
    </row>
    <row r="42" spans="4:23">
      <c r="D42" s="59">
        <v>46089</v>
      </c>
      <c r="G42" s="2">
        <v>3497663893.6203899</v>
      </c>
      <c r="H42" s="2">
        <v>5555443083.7421103</v>
      </c>
      <c r="I42" s="61">
        <f t="shared" si="4"/>
        <v>0.6295922469003834</v>
      </c>
      <c r="K42" s="2">
        <v>2358713299.3617601</v>
      </c>
      <c r="L42" s="2">
        <v>3619079095.5496502</v>
      </c>
      <c r="M42" s="8">
        <f t="shared" si="1"/>
        <v>0.65174405894091936</v>
      </c>
      <c r="O42" s="15" t="s">
        <v>3742</v>
      </c>
      <c r="P42" s="58">
        <v>8241668</v>
      </c>
      <c r="Q42">
        <v>1630245.25</v>
      </c>
      <c r="R42" s="8">
        <f t="shared" si="2"/>
        <v>5.0554773890615534</v>
      </c>
      <c r="T42" s="94">
        <v>45382</v>
      </c>
      <c r="U42" s="93"/>
      <c r="V42">
        <v>102.79</v>
      </c>
      <c r="W42" s="8">
        <f t="shared" si="3"/>
        <v>1.0279</v>
      </c>
    </row>
    <row r="43" spans="4:23">
      <c r="D43" s="59">
        <v>46088</v>
      </c>
      <c r="G43" s="2">
        <v>3481298255.8765402</v>
      </c>
      <c r="H43" s="2">
        <v>5183560018.4814901</v>
      </c>
      <c r="I43" s="61">
        <f t="shared" si="4"/>
        <v>0.67160373246654859</v>
      </c>
      <c r="K43" s="2">
        <v>2357588351.84374</v>
      </c>
      <c r="L43" s="2">
        <v>3628379080.0722299</v>
      </c>
      <c r="M43" s="8">
        <f t="shared" si="1"/>
        <v>0.64976351693572432</v>
      </c>
      <c r="O43" s="15" t="s">
        <v>3745</v>
      </c>
      <c r="P43" s="58">
        <v>8435412</v>
      </c>
      <c r="Q43">
        <v>1612708.5</v>
      </c>
      <c r="R43" s="8">
        <f t="shared" si="2"/>
        <v>5.2305869287599096</v>
      </c>
      <c r="T43" s="94">
        <v>45473</v>
      </c>
      <c r="U43" s="93"/>
      <c r="V43">
        <v>102.11</v>
      </c>
      <c r="W43" s="8">
        <f t="shared" si="3"/>
        <v>1.0210999999999999</v>
      </c>
    </row>
    <row r="44" spans="4:23">
      <c r="D44" s="59">
        <v>46087</v>
      </c>
      <c r="G44" s="2">
        <v>3503590132.5520601</v>
      </c>
      <c r="H44" s="2">
        <v>5123061809.6207104</v>
      </c>
      <c r="I44" s="61">
        <f t="shared" si="4"/>
        <v>0.68388597732172418</v>
      </c>
      <c r="K44" s="2">
        <v>2376552250.93155</v>
      </c>
      <c r="L44" s="2">
        <v>3627534629.4060302</v>
      </c>
      <c r="M44" s="8">
        <f t="shared" si="1"/>
        <v>0.65514253996816696</v>
      </c>
      <c r="O44" s="15" t="s">
        <v>3748</v>
      </c>
      <c r="P44" s="58">
        <v>8684282</v>
      </c>
      <c r="Q44">
        <v>1647474.75</v>
      </c>
      <c r="R44" s="8">
        <f t="shared" si="2"/>
        <v>5.2712686491856706</v>
      </c>
      <c r="T44" s="94">
        <v>45565</v>
      </c>
      <c r="U44" s="93"/>
      <c r="V44">
        <v>102.01</v>
      </c>
      <c r="W44" s="8">
        <f t="shared" si="3"/>
        <v>1.0201</v>
      </c>
    </row>
    <row r="45" spans="4:23">
      <c r="D45" s="59">
        <v>46086</v>
      </c>
      <c r="G45" s="2">
        <v>3498978716.67592</v>
      </c>
      <c r="H45" s="2">
        <v>5476263067.4911804</v>
      </c>
      <c r="I45" s="61">
        <f t="shared" si="4"/>
        <v>0.63893546996435546</v>
      </c>
      <c r="K45" s="2">
        <v>2397134924.5598402</v>
      </c>
      <c r="L45" s="2">
        <v>3623893718.9602799</v>
      </c>
      <c r="M45" s="8">
        <f t="shared" si="1"/>
        <v>0.66148047113467634</v>
      </c>
      <c r="O45" s="15">
        <v>39721</v>
      </c>
      <c r="P45" s="58">
        <v>8870784</v>
      </c>
      <c r="Q45">
        <v>1670414</v>
      </c>
      <c r="R45" s="8">
        <f t="shared" si="2"/>
        <v>5.3105302038895745</v>
      </c>
      <c r="T45" s="94">
        <v>45657</v>
      </c>
      <c r="U45" s="93"/>
      <c r="V45">
        <v>100.32</v>
      </c>
      <c r="W45" s="8">
        <f t="shared" si="3"/>
        <v>1.0031999999999999</v>
      </c>
    </row>
    <row r="46" spans="4:23">
      <c r="D46" s="59">
        <v>46085</v>
      </c>
      <c r="G46" s="2">
        <v>3397935300.1086502</v>
      </c>
      <c r="H46" s="2">
        <v>5491539506.48522</v>
      </c>
      <c r="I46" s="61">
        <f t="shared" si="4"/>
        <v>0.61875823639179273</v>
      </c>
      <c r="K46" s="2">
        <v>2428794385.41154</v>
      </c>
      <c r="L46" s="2">
        <v>3657719528.8838601</v>
      </c>
      <c r="M46" s="8">
        <f t="shared" si="1"/>
        <v>0.66401875983987158</v>
      </c>
      <c r="O46" s="15" t="s">
        <v>3754</v>
      </c>
      <c r="P46" s="58">
        <v>8798826</v>
      </c>
      <c r="Q46">
        <v>1664100.88</v>
      </c>
      <c r="R46" s="8">
        <f t="shared" si="2"/>
        <v>5.2874354588406929</v>
      </c>
      <c r="T46" s="94">
        <v>45747</v>
      </c>
      <c r="U46" s="93"/>
      <c r="V46">
        <v>101.92</v>
      </c>
      <c r="W46" s="8">
        <f t="shared" si="3"/>
        <v>1.0192000000000001</v>
      </c>
    </row>
    <row r="47" spans="4:23">
      <c r="D47" s="59">
        <v>46084</v>
      </c>
      <c r="G47" s="2">
        <v>3431834885.25875</v>
      </c>
      <c r="H47" s="2">
        <v>5523074738.3923502</v>
      </c>
      <c r="I47" s="61">
        <f t="shared" si="4"/>
        <v>0.62136310801719918</v>
      </c>
      <c r="K47" s="2">
        <v>2422129759.36025</v>
      </c>
      <c r="L47" s="2">
        <v>3684359814.0084901</v>
      </c>
      <c r="M47" s="8">
        <f t="shared" si="1"/>
        <v>0.65740858158069915</v>
      </c>
      <c r="O47" s="15" t="s">
        <v>3757</v>
      </c>
      <c r="P47" s="58">
        <v>8939260</v>
      </c>
      <c r="Q47">
        <v>1585385</v>
      </c>
      <c r="R47" s="8">
        <f t="shared" si="2"/>
        <v>5.6385420576074585</v>
      </c>
      <c r="T47" s="94">
        <v>45838</v>
      </c>
      <c r="U47" s="93"/>
      <c r="V47">
        <v>102.28</v>
      </c>
      <c r="W47" s="8">
        <f t="shared" si="3"/>
        <v>1.0227999999999999</v>
      </c>
    </row>
    <row r="48" spans="4:23">
      <c r="D48" s="59">
        <v>46083</v>
      </c>
      <c r="G48" s="2">
        <v>3487578915.05936</v>
      </c>
      <c r="H48" s="2">
        <v>5556681325.3642998</v>
      </c>
      <c r="I48" s="61">
        <f t="shared" si="4"/>
        <v>0.62763702124499865</v>
      </c>
      <c r="K48" s="2">
        <v>2423741098.8213301</v>
      </c>
      <c r="L48" s="2">
        <v>3718713983.3176298</v>
      </c>
      <c r="M48" s="8">
        <f t="shared" si="1"/>
        <v>0.65176862477038444</v>
      </c>
      <c r="O48" s="15" t="s">
        <v>3760</v>
      </c>
      <c r="P48" s="58">
        <v>8883551</v>
      </c>
      <c r="Q48">
        <v>1559920.25</v>
      </c>
      <c r="R48" s="8">
        <f t="shared" si="2"/>
        <v>5.6948751065959939</v>
      </c>
      <c r="T48" s="94">
        <v>45930</v>
      </c>
      <c r="U48" s="93"/>
      <c r="V48">
        <v>101.5</v>
      </c>
      <c r="W48" s="8">
        <f t="shared" si="3"/>
        <v>1.0149999999999999</v>
      </c>
    </row>
    <row r="49" spans="4:23">
      <c r="D49" s="59">
        <v>46082</v>
      </c>
      <c r="G49" s="2">
        <v>3547212141.1055198</v>
      </c>
      <c r="H49" s="2">
        <v>5544351883.0596504</v>
      </c>
      <c r="I49" s="61">
        <f t="shared" si="4"/>
        <v>0.63978842178898476</v>
      </c>
      <c r="K49" s="2">
        <v>2438109246.8593898</v>
      </c>
      <c r="L49" s="2">
        <v>3723559842.2707801</v>
      </c>
      <c r="M49" s="8">
        <f t="shared" si="1"/>
        <v>0.65477912270439853</v>
      </c>
      <c r="O49" s="15" t="s">
        <v>3763</v>
      </c>
      <c r="P49" s="58">
        <v>8793211</v>
      </c>
      <c r="Q49">
        <v>1579024.25</v>
      </c>
      <c r="R49" s="8">
        <f t="shared" si="2"/>
        <v>5.5687624810068623</v>
      </c>
      <c r="T49" s="94">
        <v>46022</v>
      </c>
      <c r="U49" s="93"/>
      <c r="V49">
        <v>100.49</v>
      </c>
      <c r="W49" s="8">
        <f t="shared" si="3"/>
        <v>1.0048999999999999</v>
      </c>
    </row>
    <row r="50" spans="4:23">
      <c r="D50" s="59">
        <v>46081</v>
      </c>
      <c r="G50" s="2">
        <v>3549974711.4215598</v>
      </c>
      <c r="H50" s="2">
        <v>5650399118.1853199</v>
      </c>
      <c r="I50" s="61">
        <f t="shared" si="4"/>
        <v>0.62826972699968642</v>
      </c>
      <c r="K50" s="2">
        <v>2436233299.9832101</v>
      </c>
      <c r="L50" s="2">
        <v>3732037768.8276</v>
      </c>
      <c r="M50" s="8">
        <f t="shared" si="1"/>
        <v>0.65278902596651367</v>
      </c>
      <c r="O50" s="15" t="s">
        <v>3766</v>
      </c>
      <c r="P50" s="58">
        <v>9081305</v>
      </c>
      <c r="Q50">
        <v>1624421</v>
      </c>
      <c r="R50" s="8">
        <f t="shared" si="2"/>
        <v>5.5904873182506263</v>
      </c>
    </row>
    <row r="51" spans="4:23">
      <c r="D51" s="59">
        <v>46080</v>
      </c>
      <c r="G51" s="2">
        <v>3519298548.9141798</v>
      </c>
      <c r="H51" s="2">
        <v>5688966476.9667902</v>
      </c>
      <c r="I51" s="61">
        <f t="shared" ref="I51:I82" si="5">G51/H51</f>
        <v>0.61861826100803086</v>
      </c>
      <c r="K51" s="2">
        <v>2467724600.3649902</v>
      </c>
      <c r="L51" s="2">
        <v>3765027696.5038199</v>
      </c>
      <c r="M51" s="8">
        <f t="shared" si="1"/>
        <v>0.65543331929709392</v>
      </c>
      <c r="O51" s="15" t="s">
        <v>3769</v>
      </c>
      <c r="P51" s="58">
        <v>9115426</v>
      </c>
      <c r="Q51">
        <v>1575195</v>
      </c>
      <c r="R51" s="8">
        <f t="shared" si="2"/>
        <v>5.7868555956564105</v>
      </c>
    </row>
    <row r="52" spans="4:23">
      <c r="D52" s="59">
        <v>46079</v>
      </c>
      <c r="G52" s="2">
        <v>3492703636.3476</v>
      </c>
      <c r="H52" s="2">
        <v>5701657717.8818302</v>
      </c>
      <c r="I52" s="61">
        <f t="shared" si="5"/>
        <v>0.61257686959945079</v>
      </c>
      <c r="K52" s="2">
        <v>2507733728.12111</v>
      </c>
      <c r="L52" s="2">
        <v>3790545589.31952</v>
      </c>
      <c r="M52" s="8">
        <f t="shared" si="1"/>
        <v>0.66157593122928227</v>
      </c>
      <c r="O52" s="15" t="s">
        <v>3772</v>
      </c>
      <c r="P52" s="58">
        <v>9266910</v>
      </c>
      <c r="Q52">
        <v>1588204.75</v>
      </c>
      <c r="R52" s="8">
        <f t="shared" si="2"/>
        <v>5.8348333236001215</v>
      </c>
    </row>
    <row r="53" spans="4:23">
      <c r="D53" s="59">
        <v>46078</v>
      </c>
      <c r="G53" s="2">
        <v>3483718633.90802</v>
      </c>
      <c r="H53" s="2">
        <v>5726253991.6640301</v>
      </c>
      <c r="I53" s="61">
        <f t="shared" si="5"/>
        <v>0.60837654756136017</v>
      </c>
      <c r="K53" s="2">
        <v>2521344748.23067</v>
      </c>
      <c r="L53" s="2">
        <v>3816877188.29878</v>
      </c>
      <c r="M53" s="8">
        <f t="shared" si="1"/>
        <v>0.66057790802393046</v>
      </c>
      <c r="O53" s="15" t="s">
        <v>3775</v>
      </c>
      <c r="P53" s="58">
        <v>9262608</v>
      </c>
      <c r="Q53">
        <v>1593345.88</v>
      </c>
      <c r="R53" s="8">
        <f t="shared" si="2"/>
        <v>5.8133065245067828</v>
      </c>
    </row>
    <row r="54" spans="4:23">
      <c r="D54" s="59">
        <v>46077</v>
      </c>
      <c r="G54" s="2">
        <v>3430068150.45332</v>
      </c>
      <c r="H54" s="2">
        <v>5761863134.2490902</v>
      </c>
      <c r="I54" s="61">
        <f t="shared" si="5"/>
        <v>0.59530538482676765</v>
      </c>
      <c r="K54" s="2">
        <v>2590514690.9746699</v>
      </c>
      <c r="L54" s="2">
        <v>3759008565.98137</v>
      </c>
      <c r="M54" s="8">
        <f t="shared" si="1"/>
        <v>0.68914838726853511</v>
      </c>
      <c r="O54" s="15" t="s">
        <v>3778</v>
      </c>
      <c r="P54" s="58">
        <v>9333241</v>
      </c>
      <c r="Q54">
        <v>1650475.5</v>
      </c>
      <c r="R54" s="8">
        <f t="shared" si="2"/>
        <v>5.65488006335144</v>
      </c>
    </row>
    <row r="55" spans="4:23">
      <c r="D55" s="59">
        <v>46076</v>
      </c>
      <c r="G55" s="2">
        <v>3433911151.20788</v>
      </c>
      <c r="H55" s="2">
        <v>5764673719.1910496</v>
      </c>
      <c r="I55" s="61">
        <f t="shared" si="5"/>
        <v>0.59568178850714848</v>
      </c>
      <c r="K55" s="2">
        <v>2623150466.5199399</v>
      </c>
      <c r="L55" s="2">
        <v>3781111985.0418301</v>
      </c>
      <c r="M55" s="8">
        <f t="shared" si="1"/>
        <v>0.69375106500341333</v>
      </c>
      <c r="O55" s="15" t="s">
        <v>3781</v>
      </c>
      <c r="P55" s="58">
        <v>9400469</v>
      </c>
      <c r="Q55">
        <v>1636734.25</v>
      </c>
      <c r="R55" s="8">
        <f t="shared" si="2"/>
        <v>5.743430248374163</v>
      </c>
    </row>
    <row r="56" spans="4:23">
      <c r="D56" s="59">
        <v>46075</v>
      </c>
      <c r="G56" s="2">
        <v>3432917481.7308402</v>
      </c>
      <c r="H56" s="2">
        <v>5042025235.3801498</v>
      </c>
      <c r="I56" s="61">
        <f t="shared" si="5"/>
        <v>0.68086082902597989</v>
      </c>
      <c r="K56" s="2">
        <v>2631918949.5040798</v>
      </c>
      <c r="L56" s="2">
        <v>3778523763.4086399</v>
      </c>
      <c r="M56" s="8">
        <f t="shared" si="1"/>
        <v>0.69654688293657896</v>
      </c>
      <c r="O56" s="15" t="s">
        <v>3784</v>
      </c>
      <c r="P56" s="58">
        <v>9494588</v>
      </c>
      <c r="Q56">
        <v>1641648.75</v>
      </c>
      <c r="R56" s="8">
        <f t="shared" si="2"/>
        <v>5.7835685008745017</v>
      </c>
    </row>
    <row r="57" spans="4:23">
      <c r="D57" s="59">
        <v>46074</v>
      </c>
      <c r="G57" s="2">
        <v>3453871030.08003</v>
      </c>
      <c r="H57" s="2">
        <v>5041095009.4747496</v>
      </c>
      <c r="I57" s="61">
        <f t="shared" si="5"/>
        <v>0.68514301428329982</v>
      </c>
      <c r="K57" s="2">
        <v>2634980840.4980502</v>
      </c>
      <c r="L57" s="2">
        <v>3781523928.1236401</v>
      </c>
      <c r="M57" s="8">
        <f t="shared" si="1"/>
        <v>0.69680395802903339</v>
      </c>
      <c r="O57" s="15" t="s">
        <v>3787</v>
      </c>
      <c r="P57" s="58">
        <v>9585470</v>
      </c>
      <c r="Q57">
        <v>1670939.5</v>
      </c>
      <c r="R57" s="8">
        <f t="shared" si="2"/>
        <v>5.7365751423076654</v>
      </c>
    </row>
    <row r="58" spans="4:23">
      <c r="D58" s="59">
        <v>46073</v>
      </c>
      <c r="G58" s="2">
        <v>3483227561.9451098</v>
      </c>
      <c r="H58" s="2">
        <v>5751836688.3151102</v>
      </c>
      <c r="I58" s="61">
        <f t="shared" si="5"/>
        <v>0.60558526792342815</v>
      </c>
      <c r="K58" s="2">
        <v>2648387640.6983299</v>
      </c>
      <c r="L58" s="2">
        <v>3799111554.69557</v>
      </c>
      <c r="M58" s="8">
        <f t="shared" si="1"/>
        <v>0.69710710058645542</v>
      </c>
      <c r="O58" s="15" t="s">
        <v>3790</v>
      </c>
      <c r="P58" s="58">
        <v>9782322</v>
      </c>
      <c r="Q58">
        <v>1678087</v>
      </c>
      <c r="R58" s="8">
        <f t="shared" si="2"/>
        <v>5.8294486519471276</v>
      </c>
    </row>
    <row r="59" spans="4:23">
      <c r="D59" s="59">
        <v>46072</v>
      </c>
      <c r="G59" s="2">
        <v>3523460867.9696698</v>
      </c>
      <c r="H59" s="2">
        <v>5769189704.9814701</v>
      </c>
      <c r="I59" s="61">
        <f t="shared" si="5"/>
        <v>0.61073756422453895</v>
      </c>
      <c r="K59" s="2">
        <v>2670786341.8896999</v>
      </c>
      <c r="L59" s="2">
        <v>3780439272.6248002</v>
      </c>
      <c r="M59" s="8">
        <f t="shared" si="1"/>
        <v>0.7064751340484684</v>
      </c>
      <c r="O59" s="15" t="s">
        <v>3793</v>
      </c>
      <c r="P59" s="58">
        <v>9826560</v>
      </c>
      <c r="Q59">
        <v>1710939.25</v>
      </c>
      <c r="R59" s="8">
        <f t="shared" si="2"/>
        <v>5.7433716597477087</v>
      </c>
    </row>
    <row r="60" spans="4:23">
      <c r="D60" s="59">
        <v>46071</v>
      </c>
      <c r="G60" s="2">
        <v>3552071940.4127698</v>
      </c>
      <c r="H60" s="2">
        <v>5793147709.6519003</v>
      </c>
      <c r="I60" s="61">
        <f t="shared" si="5"/>
        <v>0.61315059073924549</v>
      </c>
      <c r="K60" s="2">
        <v>2675345864.17348</v>
      </c>
      <c r="L60" s="2">
        <v>3805747744.8154502</v>
      </c>
      <c r="M60" s="8">
        <f t="shared" si="1"/>
        <v>0.7029750901956362</v>
      </c>
      <c r="O60" s="15" t="s">
        <v>3796</v>
      </c>
      <c r="P60" s="58">
        <v>9905840</v>
      </c>
      <c r="Q60">
        <v>1747660</v>
      </c>
      <c r="R60" s="8">
        <f t="shared" si="2"/>
        <v>5.6680590046118811</v>
      </c>
    </row>
    <row r="61" spans="4:23">
      <c r="D61" s="59">
        <v>46070</v>
      </c>
      <c r="G61" s="2">
        <v>3546674755.4893799</v>
      </c>
      <c r="H61" s="2">
        <v>5823269227.2426596</v>
      </c>
      <c r="I61" s="61">
        <f t="shared" si="5"/>
        <v>0.60905216933765982</v>
      </c>
      <c r="K61" s="2">
        <v>2688090991.4374499</v>
      </c>
      <c r="L61" s="2">
        <v>3816731201.9510999</v>
      </c>
      <c r="M61" s="8">
        <f t="shared" si="1"/>
        <v>0.70429140780553445</v>
      </c>
      <c r="O61" s="15" t="s">
        <v>3799</v>
      </c>
      <c r="P61" s="58">
        <v>9888526</v>
      </c>
      <c r="Q61">
        <v>1773099.5</v>
      </c>
      <c r="R61" s="8">
        <f t="shared" si="2"/>
        <v>5.5769718507055019</v>
      </c>
    </row>
    <row r="62" spans="4:23">
      <c r="D62" s="59">
        <v>46069</v>
      </c>
      <c r="G62" s="2">
        <v>3543789268.4163399</v>
      </c>
      <c r="H62" s="2">
        <v>5888131356.9619198</v>
      </c>
      <c r="I62" s="61">
        <f t="shared" si="5"/>
        <v>0.60185295700414154</v>
      </c>
      <c r="K62" s="2">
        <v>2690845316.30481</v>
      </c>
      <c r="L62" s="2">
        <v>3796191308.4892402</v>
      </c>
      <c r="M62" s="8">
        <f t="shared" si="1"/>
        <v>0.70882763739735721</v>
      </c>
      <c r="O62" s="15" t="s">
        <v>3802</v>
      </c>
      <c r="P62" s="58">
        <v>9784423</v>
      </c>
      <c r="Q62">
        <v>1894653.38</v>
      </c>
      <c r="R62" s="8">
        <f t="shared" si="2"/>
        <v>5.164228509174591</v>
      </c>
    </row>
    <row r="63" spans="4:23">
      <c r="D63" s="59">
        <v>46068</v>
      </c>
      <c r="G63" s="2">
        <v>3513654197.3625698</v>
      </c>
      <c r="H63" s="2">
        <v>5888031179.9095001</v>
      </c>
      <c r="I63" s="61">
        <f t="shared" si="5"/>
        <v>0.59674517508526093</v>
      </c>
      <c r="K63" s="2">
        <v>2692259006.6711202</v>
      </c>
      <c r="L63" s="2">
        <v>3791098533.7827001</v>
      </c>
      <c r="M63" s="8">
        <f t="shared" si="1"/>
        <v>0.71015273875902807</v>
      </c>
      <c r="O63" s="15" t="s">
        <v>3805</v>
      </c>
      <c r="P63" s="58">
        <v>9693071</v>
      </c>
      <c r="Q63">
        <v>1812296</v>
      </c>
      <c r="R63" s="8">
        <f t="shared" si="2"/>
        <v>5.3485032246388009</v>
      </c>
    </row>
    <row r="64" spans="4:23">
      <c r="D64" s="59">
        <v>46067</v>
      </c>
      <c r="G64" s="2">
        <v>3656819401.5732899</v>
      </c>
      <c r="H64" s="2">
        <v>5895257038.0647001</v>
      </c>
      <c r="I64" s="61">
        <f t="shared" si="5"/>
        <v>0.62029855152401525</v>
      </c>
      <c r="K64" s="2">
        <v>2689586839.5282602</v>
      </c>
      <c r="L64" s="2">
        <v>3772964055.9376402</v>
      </c>
      <c r="M64" s="8">
        <f t="shared" si="1"/>
        <v>0.71285779552963591</v>
      </c>
      <c r="O64" s="15" t="s">
        <v>3808</v>
      </c>
      <c r="P64" s="58">
        <v>9711531</v>
      </c>
      <c r="Q64">
        <v>1807310.38</v>
      </c>
      <c r="R64" s="8">
        <f t="shared" si="2"/>
        <v>5.3734716003789016</v>
      </c>
    </row>
    <row r="65" spans="4:18">
      <c r="D65" s="59">
        <v>46066</v>
      </c>
      <c r="G65" s="2">
        <v>3646320911.3001499</v>
      </c>
      <c r="H65" s="2">
        <v>5976166708.6907797</v>
      </c>
      <c r="I65" s="61">
        <f t="shared" si="5"/>
        <v>0.61014377426880095</v>
      </c>
      <c r="K65" s="2">
        <v>2693133585.4665599</v>
      </c>
      <c r="L65" s="2">
        <v>3789440025.3915601</v>
      </c>
      <c r="M65" s="8">
        <f t="shared" si="1"/>
        <v>0.71069434201911674</v>
      </c>
      <c r="O65" s="15" t="s">
        <v>3811</v>
      </c>
      <c r="P65" s="58">
        <v>9689400</v>
      </c>
      <c r="Q65">
        <v>1858148</v>
      </c>
      <c r="R65" s="8">
        <f t="shared" si="2"/>
        <v>5.2145469575082286</v>
      </c>
    </row>
    <row r="66" spans="4:18">
      <c r="D66" s="59">
        <v>46065</v>
      </c>
      <c r="G66" s="2">
        <v>3684281207.4267302</v>
      </c>
      <c r="H66" s="2">
        <v>6016423524.9202995</v>
      </c>
      <c r="I66" s="61">
        <f t="shared" si="5"/>
        <v>0.61237065378896116</v>
      </c>
      <c r="K66" s="2">
        <v>2696911928.0353899</v>
      </c>
      <c r="L66" s="2">
        <v>3791576432.8811898</v>
      </c>
      <c r="M66" s="8">
        <f t="shared" si="1"/>
        <v>0.71129040275894617</v>
      </c>
      <c r="O66" s="15" t="s">
        <v>3814</v>
      </c>
      <c r="P66" s="58">
        <v>9644785</v>
      </c>
      <c r="Q66">
        <v>1923458.63</v>
      </c>
      <c r="R66" s="8">
        <f t="shared" si="2"/>
        <v>5.0142929250316142</v>
      </c>
    </row>
    <row r="67" spans="4:18">
      <c r="D67" s="59">
        <v>46064</v>
      </c>
      <c r="G67" s="2">
        <v>3712151207.5746999</v>
      </c>
      <c r="H67" s="2">
        <v>6095910982.4346304</v>
      </c>
      <c r="I67" s="61">
        <f t="shared" si="5"/>
        <v>0.60895758128215205</v>
      </c>
      <c r="K67" s="2">
        <v>2736606964.2852502</v>
      </c>
      <c r="L67" s="2">
        <v>3818206910.5515599</v>
      </c>
      <c r="M67" s="8">
        <f t="shared" si="1"/>
        <v>0.71672568522221158</v>
      </c>
      <c r="O67" s="15" t="s">
        <v>3817</v>
      </c>
      <c r="P67" s="58">
        <v>9679693</v>
      </c>
      <c r="Q67">
        <v>1908869.38</v>
      </c>
      <c r="R67" s="8">
        <f t="shared" si="2"/>
        <v>5.0709038038003422</v>
      </c>
    </row>
    <row r="68" spans="4:18">
      <c r="D68" s="59">
        <v>46063</v>
      </c>
      <c r="G68" s="2">
        <v>3774654133.2721701</v>
      </c>
      <c r="H68" s="2">
        <v>6085795768.9618702</v>
      </c>
      <c r="I68" s="61">
        <f t="shared" si="5"/>
        <v>0.62024002719960802</v>
      </c>
      <c r="K68" s="2">
        <v>2734780964.1136999</v>
      </c>
      <c r="L68" s="2">
        <v>3972152745.10641</v>
      </c>
      <c r="M68" s="8">
        <f t="shared" si="1"/>
        <v>0.68848836880275555</v>
      </c>
      <c r="O68" s="15" t="s">
        <v>3820</v>
      </c>
      <c r="P68" s="58">
        <v>9750989</v>
      </c>
      <c r="Q68">
        <v>1933719.63</v>
      </c>
      <c r="R68" s="8">
        <f t="shared" si="2"/>
        <v>5.042607443562023</v>
      </c>
    </row>
    <row r="69" spans="4:18">
      <c r="D69" s="59">
        <v>46062</v>
      </c>
      <c r="G69" s="2">
        <v>3741254059.4191298</v>
      </c>
      <c r="H69" s="2">
        <v>6084438647.8922596</v>
      </c>
      <c r="I69" s="61">
        <f t="shared" si="5"/>
        <v>0.61488894472050537</v>
      </c>
      <c r="K69" s="2">
        <v>2773365571.0142598</v>
      </c>
      <c r="L69" s="2">
        <v>3940522288.3778</v>
      </c>
      <c r="M69" s="8">
        <f t="shared" si="1"/>
        <v>0.70380659416495139</v>
      </c>
      <c r="O69" s="15" t="s">
        <v>3823</v>
      </c>
      <c r="P69" s="58">
        <v>9771183</v>
      </c>
      <c r="Q69">
        <v>1986089.75</v>
      </c>
      <c r="R69" s="8">
        <f t="shared" si="2"/>
        <v>4.9198093892786066</v>
      </c>
    </row>
    <row r="70" spans="4:18">
      <c r="D70" s="59">
        <v>46061</v>
      </c>
      <c r="G70" s="2">
        <v>3746465144.9830999</v>
      </c>
      <c r="H70" s="2">
        <v>5819036995.0492096</v>
      </c>
      <c r="I70" s="61">
        <f t="shared" si="5"/>
        <v>0.64382906452915878</v>
      </c>
      <c r="K70" s="2">
        <v>2774785190.0815501</v>
      </c>
      <c r="L70" s="2">
        <v>3902336712.3881602</v>
      </c>
      <c r="M70" s="8">
        <f t="shared" si="1"/>
        <v>0.71105734706922075</v>
      </c>
      <c r="O70" s="15" t="s">
        <v>3826</v>
      </c>
      <c r="P70" s="58">
        <v>9968228</v>
      </c>
      <c r="Q70">
        <v>2065131</v>
      </c>
      <c r="R70" s="8">
        <f t="shared" si="2"/>
        <v>4.8269228441198164</v>
      </c>
    </row>
    <row r="71" spans="4:18">
      <c r="D71" s="59">
        <v>46060</v>
      </c>
      <c r="G71" s="2">
        <v>3677028952.0590501</v>
      </c>
      <c r="H71" s="2">
        <v>5616026653.1949997</v>
      </c>
      <c r="I71" s="61">
        <f t="shared" si="5"/>
        <v>0.65473851516839943</v>
      </c>
      <c r="K71" s="2">
        <v>3008224532.4705501</v>
      </c>
      <c r="L71" s="2">
        <v>3903319834.2128201</v>
      </c>
      <c r="M71" s="8">
        <f t="shared" si="1"/>
        <v>0.77068358736665421</v>
      </c>
      <c r="O71" s="15">
        <v>42094</v>
      </c>
      <c r="P71" s="58">
        <v>10450590</v>
      </c>
      <c r="Q71">
        <v>2053247.25</v>
      </c>
      <c r="R71" s="8">
        <f t="shared" si="2"/>
        <v>5.0897864346342114</v>
      </c>
    </row>
    <row r="72" spans="4:18">
      <c r="D72" s="59">
        <v>46059</v>
      </c>
      <c r="G72" s="2">
        <v>4278492934.1750202</v>
      </c>
      <c r="H72" s="2">
        <v>6440370400.2381001</v>
      </c>
      <c r="I72" s="61">
        <f t="shared" si="5"/>
        <v>0.66432404788656951</v>
      </c>
      <c r="K72" s="2">
        <v>3235083104.6062002</v>
      </c>
      <c r="L72" s="2">
        <v>4176460050.12041</v>
      </c>
      <c r="M72" s="8">
        <f t="shared" ref="M72:M96" si="6">K72/L72</f>
        <v>0.77459931755193745</v>
      </c>
      <c r="O72" s="95">
        <v>42185</v>
      </c>
      <c r="P72" s="58">
        <v>10495569</v>
      </c>
      <c r="Q72">
        <v>2066005.25</v>
      </c>
      <c r="R72" s="8">
        <f t="shared" ref="R72:R114" si="7">P72/Q72</f>
        <v>5.0801269745079303</v>
      </c>
    </row>
    <row r="73" spans="4:18">
      <c r="D73" s="59">
        <v>46058</v>
      </c>
      <c r="G73" s="2">
        <v>4504770491.4167604</v>
      </c>
      <c r="H73" s="2">
        <v>6696920485.2005701</v>
      </c>
      <c r="I73" s="61">
        <f t="shared" si="5"/>
        <v>0.67266298015211456</v>
      </c>
      <c r="K73" s="2">
        <v>3402795272.9868202</v>
      </c>
      <c r="L73" s="2">
        <v>4242483683.2698302</v>
      </c>
      <c r="M73" s="8">
        <f t="shared" si="6"/>
        <v>0.80207621926884276</v>
      </c>
      <c r="O73" s="95">
        <v>42277</v>
      </c>
      <c r="P73" s="58">
        <v>10546488</v>
      </c>
      <c r="Q73">
        <v>2123465.25</v>
      </c>
      <c r="R73" s="8">
        <f t="shared" si="7"/>
        <v>4.9666402593590826</v>
      </c>
    </row>
    <row r="74" spans="4:18">
      <c r="D74" s="59">
        <v>46057</v>
      </c>
      <c r="G74" s="2">
        <v>4610150063.8709803</v>
      </c>
      <c r="H74" s="2">
        <v>6506214349.1742601</v>
      </c>
      <c r="I74" s="61">
        <f t="shared" si="5"/>
        <v>0.70857641885962153</v>
      </c>
      <c r="K74" s="2">
        <v>3568451237.89644</v>
      </c>
      <c r="L74" s="2">
        <v>4150003679.77491</v>
      </c>
      <c r="M74" s="8">
        <f t="shared" si="6"/>
        <v>0.85986700572997743</v>
      </c>
      <c r="O74" s="95">
        <v>42369</v>
      </c>
      <c r="P74" s="58">
        <v>10545200</v>
      </c>
      <c r="Q74">
        <v>2189763.25</v>
      </c>
      <c r="R74" s="8">
        <f t="shared" si="7"/>
        <v>4.815680416592981</v>
      </c>
    </row>
    <row r="75" spans="4:18">
      <c r="D75" s="59">
        <v>46056</v>
      </c>
      <c r="G75" s="2">
        <v>4745655072.6125002</v>
      </c>
      <c r="H75" s="2">
        <v>6513903875.7933598</v>
      </c>
      <c r="I75" s="61">
        <f t="shared" si="5"/>
        <v>0.72854238611780309</v>
      </c>
      <c r="K75" s="2">
        <v>3538303587.3045998</v>
      </c>
      <c r="L75" s="2">
        <v>4110787085.11272</v>
      </c>
      <c r="M75" s="8">
        <f t="shared" si="6"/>
        <v>0.86073628092260523</v>
      </c>
      <c r="O75" s="95">
        <v>42460</v>
      </c>
      <c r="P75" s="58">
        <v>10698436</v>
      </c>
      <c r="Q75">
        <v>2205654</v>
      </c>
      <c r="R75" s="8">
        <f t="shared" si="7"/>
        <v>4.8504597729290273</v>
      </c>
    </row>
    <row r="76" spans="4:18">
      <c r="D76" s="59">
        <v>46055</v>
      </c>
      <c r="G76" s="2">
        <v>4837753147.8427801</v>
      </c>
      <c r="H76" s="2">
        <v>6523688918.3030005</v>
      </c>
      <c r="I76" s="61">
        <f t="shared" si="5"/>
        <v>0.74156711155706356</v>
      </c>
      <c r="K76" s="2">
        <v>3589098717.8167601</v>
      </c>
      <c r="L76" s="2">
        <v>4061329905.9630799</v>
      </c>
      <c r="M76" s="8">
        <f t="shared" si="6"/>
        <v>0.88372498686871936</v>
      </c>
      <c r="O76" s="95">
        <v>42551</v>
      </c>
      <c r="P76" s="58">
        <v>10834502</v>
      </c>
      <c r="Q76">
        <v>2230162.5</v>
      </c>
      <c r="R76" s="8">
        <f t="shared" si="7"/>
        <v>4.8581670618172446</v>
      </c>
    </row>
    <row r="77" spans="4:18">
      <c r="D77" s="59">
        <v>46054</v>
      </c>
      <c r="G77" s="2">
        <v>4786185502.3982</v>
      </c>
      <c r="H77" s="2">
        <v>6542686348.1739902</v>
      </c>
      <c r="I77" s="61">
        <f t="shared" si="5"/>
        <v>0.73153216396105936</v>
      </c>
      <c r="K77" s="2">
        <v>3656712717.6402702</v>
      </c>
      <c r="L77" s="2">
        <v>4049251287.4862499</v>
      </c>
      <c r="M77" s="8">
        <f t="shared" si="6"/>
        <v>0.90305897511002209</v>
      </c>
      <c r="O77" s="95">
        <v>42643</v>
      </c>
      <c r="P77" s="58">
        <v>10842652</v>
      </c>
      <c r="Q77">
        <v>2291556.5</v>
      </c>
      <c r="R77" s="8">
        <f t="shared" si="7"/>
        <v>4.731566513852048</v>
      </c>
    </row>
    <row r="78" spans="4:18">
      <c r="D78" s="59">
        <v>46053</v>
      </c>
      <c r="G78" s="2">
        <v>4913950990.5480499</v>
      </c>
      <c r="H78" s="2">
        <v>6596021125.6035099</v>
      </c>
      <c r="I78" s="61">
        <f t="shared" si="5"/>
        <v>0.74498715164415774</v>
      </c>
      <c r="K78" s="2">
        <v>3848925951.3578501</v>
      </c>
      <c r="L78" s="2">
        <v>4179016006.30866</v>
      </c>
      <c r="M78" s="8">
        <f t="shared" si="6"/>
        <v>0.92101249326336521</v>
      </c>
      <c r="O78" s="95">
        <v>42735</v>
      </c>
      <c r="P78" s="58">
        <v>10880136</v>
      </c>
      <c r="Q78">
        <v>2344641.25</v>
      </c>
      <c r="R78" s="8">
        <f t="shared" si="7"/>
        <v>4.6404267603839182</v>
      </c>
    </row>
    <row r="79" spans="4:18">
      <c r="D79" s="59">
        <v>46052</v>
      </c>
      <c r="G79" s="2">
        <v>4922706600.3092499</v>
      </c>
      <c r="H79" s="2">
        <v>6628212536.3141804</v>
      </c>
      <c r="I79" s="61">
        <f t="shared" si="5"/>
        <v>0.74268991426256692</v>
      </c>
      <c r="K79" s="2">
        <v>3969229135.8949699</v>
      </c>
      <c r="L79" s="2">
        <v>4218613740.40347</v>
      </c>
      <c r="M79" s="8">
        <f t="shared" si="6"/>
        <v>0.94088470292503035</v>
      </c>
      <c r="O79" s="95">
        <v>42825</v>
      </c>
      <c r="P79" s="58">
        <v>11054836</v>
      </c>
      <c r="Q79">
        <v>2361162</v>
      </c>
      <c r="R79" s="8">
        <f t="shared" si="7"/>
        <v>4.681947278501009</v>
      </c>
    </row>
    <row r="80" spans="4:18">
      <c r="D80" s="59">
        <v>46051</v>
      </c>
      <c r="G80" s="2">
        <v>5004887772.7500095</v>
      </c>
      <c r="H80" s="2">
        <v>6655196184.72715</v>
      </c>
      <c r="I80" s="61">
        <f t="shared" si="5"/>
        <v>0.75202708287332032</v>
      </c>
      <c r="K80" s="2">
        <v>4116299143.93962</v>
      </c>
      <c r="L80" s="2">
        <v>4503968566.7549</v>
      </c>
      <c r="M80" s="8">
        <f t="shared" si="6"/>
        <v>0.91392714734361591</v>
      </c>
      <c r="O80" s="95">
        <v>42916</v>
      </c>
      <c r="P80" s="58">
        <v>11032955</v>
      </c>
      <c r="Q80">
        <v>2373366.75</v>
      </c>
      <c r="R80" s="8">
        <f t="shared" si="7"/>
        <v>4.6486515411071636</v>
      </c>
    </row>
    <row r="81" spans="4:18">
      <c r="D81" s="59">
        <v>46050</v>
      </c>
      <c r="G81" s="2">
        <v>4994361916.8122702</v>
      </c>
      <c r="H81" s="2">
        <v>6661177803.0751305</v>
      </c>
      <c r="I81" s="61">
        <f t="shared" si="5"/>
        <v>0.74977159662464266</v>
      </c>
      <c r="K81" s="2">
        <v>4136056052.6684599</v>
      </c>
      <c r="L81" s="2">
        <v>4520193707.7402697</v>
      </c>
      <c r="M81" s="8">
        <f t="shared" si="6"/>
        <v>0.91501743511256572</v>
      </c>
      <c r="O81" s="95">
        <v>43008</v>
      </c>
      <c r="P81" s="58">
        <v>11031537</v>
      </c>
      <c r="Q81">
        <v>2419749.75</v>
      </c>
      <c r="R81" s="8">
        <f t="shared" si="7"/>
        <v>4.5589578013180905</v>
      </c>
    </row>
    <row r="82" spans="4:18">
      <c r="D82" s="59">
        <v>46049</v>
      </c>
      <c r="G82" s="2">
        <v>4883317447.5767097</v>
      </c>
      <c r="H82" s="2">
        <v>6631222040.6174898</v>
      </c>
      <c r="I82" s="61">
        <f t="shared" si="5"/>
        <v>0.73641289911052088</v>
      </c>
      <c r="K82" s="2">
        <v>4110356664.9394498</v>
      </c>
      <c r="L82" s="2">
        <v>4455389336.0202103</v>
      </c>
      <c r="M82" s="8">
        <f t="shared" si="6"/>
        <v>0.92255835684408183</v>
      </c>
      <c r="O82" s="95">
        <v>43100</v>
      </c>
      <c r="P82" s="58">
        <v>11156028</v>
      </c>
      <c r="Q82">
        <v>2471628.25</v>
      </c>
      <c r="R82" s="8">
        <f t="shared" si="7"/>
        <v>4.5136350905521487</v>
      </c>
    </row>
    <row r="83" spans="4:18">
      <c r="D83" s="59">
        <v>46048</v>
      </c>
      <c r="G83" s="2">
        <v>4844832854.7735701</v>
      </c>
      <c r="H83" s="2">
        <v>6728064617.6943197</v>
      </c>
      <c r="I83" s="61">
        <f t="shared" ref="I83:I96" si="8">G83/H83</f>
        <v>0.72009309215491368</v>
      </c>
      <c r="K83" s="2">
        <v>3933795565.6933599</v>
      </c>
      <c r="L83" s="2">
        <v>4422772084.11063</v>
      </c>
      <c r="M83" s="8">
        <f t="shared" si="6"/>
        <v>0.88944116741308454</v>
      </c>
      <c r="O83" s="95">
        <v>43190</v>
      </c>
      <c r="P83" s="58">
        <v>11260179</v>
      </c>
      <c r="Q83">
        <v>2426926.25</v>
      </c>
      <c r="R83" s="8">
        <f t="shared" si="7"/>
        <v>4.6396873411377868</v>
      </c>
    </row>
    <row r="84" spans="4:18">
      <c r="D84" s="59">
        <v>46047</v>
      </c>
      <c r="G84" s="2">
        <v>4911101710.0583096</v>
      </c>
      <c r="H84" s="2">
        <v>6689183306.8385696</v>
      </c>
      <c r="I84" s="61">
        <f t="shared" si="8"/>
        <v>0.73418554773906863</v>
      </c>
      <c r="K84" s="2">
        <v>3895598595.8633699</v>
      </c>
      <c r="L84" s="2">
        <v>4344965417.15837</v>
      </c>
      <c r="M84" s="8">
        <f t="shared" si="6"/>
        <v>0.89657758390424924</v>
      </c>
      <c r="O84" s="95">
        <v>43281</v>
      </c>
      <c r="P84" s="58">
        <v>11445340</v>
      </c>
      <c r="Q84">
        <v>2476981</v>
      </c>
      <c r="R84" s="8">
        <f t="shared" si="7"/>
        <v>4.620681385929081</v>
      </c>
    </row>
    <row r="85" spans="4:18">
      <c r="D85" s="59">
        <v>46046</v>
      </c>
      <c r="G85" s="2">
        <v>4903636930.7208204</v>
      </c>
      <c r="H85" s="2">
        <v>5892891319.0264196</v>
      </c>
      <c r="I85" s="61">
        <f t="shared" si="8"/>
        <v>0.83212750163716975</v>
      </c>
      <c r="K85" s="2">
        <v>3874358580.5288801</v>
      </c>
      <c r="L85" s="2">
        <v>4338111742.4174404</v>
      </c>
      <c r="M85" s="8">
        <f t="shared" si="6"/>
        <v>0.89309792153253043</v>
      </c>
      <c r="O85" s="95">
        <v>43373</v>
      </c>
      <c r="P85" s="58">
        <v>11510736</v>
      </c>
      <c r="Q85">
        <v>2513629.5</v>
      </c>
      <c r="R85" s="8">
        <f t="shared" si="7"/>
        <v>4.5793288151654812</v>
      </c>
    </row>
    <row r="86" spans="4:18">
      <c r="D86" s="59">
        <v>46045</v>
      </c>
      <c r="G86" s="2">
        <v>4932490800.3675003</v>
      </c>
      <c r="H86" s="2">
        <v>5909654512.6670904</v>
      </c>
      <c r="I86" s="61">
        <f t="shared" si="8"/>
        <v>0.83464960426957591</v>
      </c>
      <c r="K86" s="2">
        <v>3842148786.4370699</v>
      </c>
      <c r="L86" s="2">
        <v>4355473901.2023897</v>
      </c>
      <c r="M86" s="8">
        <f t="shared" si="6"/>
        <v>0.88214253456469816</v>
      </c>
      <c r="O86" s="95">
        <v>43465</v>
      </c>
      <c r="P86" s="58">
        <v>11527117</v>
      </c>
      <c r="Q86">
        <v>2578496</v>
      </c>
      <c r="R86" s="8">
        <f t="shared" si="7"/>
        <v>4.4704808539551735</v>
      </c>
    </row>
    <row r="87" spans="4:18">
      <c r="D87" s="59">
        <v>46044</v>
      </c>
      <c r="G87" s="2">
        <v>4919629936.9077702</v>
      </c>
      <c r="H87" s="2">
        <v>5859246429.4921999</v>
      </c>
      <c r="I87" s="61">
        <f t="shared" si="8"/>
        <v>0.83963526643035169</v>
      </c>
      <c r="K87" s="2">
        <v>3804790868.5781598</v>
      </c>
      <c r="L87" s="2">
        <v>4258264741.57444</v>
      </c>
      <c r="M87" s="8">
        <f t="shared" si="6"/>
        <v>0.89350735557399519</v>
      </c>
      <c r="O87" s="95">
        <v>43555</v>
      </c>
      <c r="P87" s="58">
        <v>11614122</v>
      </c>
      <c r="Q87">
        <v>2574413</v>
      </c>
      <c r="R87" s="8">
        <f t="shared" si="7"/>
        <v>4.5113670572670355</v>
      </c>
    </row>
    <row r="88" spans="4:18">
      <c r="D88" s="59">
        <v>46043</v>
      </c>
      <c r="G88" s="2">
        <v>4988819613.7055798</v>
      </c>
      <c r="H88" s="2">
        <v>5483191040.4289198</v>
      </c>
      <c r="I88" s="61">
        <f t="shared" si="8"/>
        <v>0.90983873750190036</v>
      </c>
      <c r="K88" s="2">
        <v>3712198185.7553902</v>
      </c>
      <c r="L88" s="2">
        <v>4391299388.4102602</v>
      </c>
      <c r="M88" s="8">
        <f t="shared" si="6"/>
        <v>0.8453530168206731</v>
      </c>
      <c r="O88" s="95">
        <v>43646</v>
      </c>
      <c r="P88" s="58">
        <v>11731971</v>
      </c>
      <c r="Q88">
        <v>2604518.5</v>
      </c>
      <c r="R88" s="8">
        <f t="shared" si="7"/>
        <v>4.5044682923158348</v>
      </c>
    </row>
    <row r="89" spans="4:18">
      <c r="D89" s="59">
        <v>46042</v>
      </c>
      <c r="G89" s="2">
        <v>5049106704.10112</v>
      </c>
      <c r="H89" s="2">
        <v>6495659139.8123999</v>
      </c>
      <c r="I89" s="61">
        <f t="shared" si="8"/>
        <v>0.77730475005296262</v>
      </c>
      <c r="K89" s="2">
        <v>3716966021.8780098</v>
      </c>
      <c r="L89" s="2">
        <v>4494251363.1277304</v>
      </c>
      <c r="M89" s="8">
        <f t="shared" si="6"/>
        <v>0.82704898359116785</v>
      </c>
      <c r="O89" s="95">
        <v>43738</v>
      </c>
      <c r="P89" s="58">
        <v>11808598</v>
      </c>
      <c r="Q89">
        <v>2660613.25</v>
      </c>
      <c r="R89" s="8">
        <f t="shared" si="7"/>
        <v>4.4382993281718042</v>
      </c>
    </row>
    <row r="90" spans="4:18">
      <c r="D90" s="59">
        <v>46041</v>
      </c>
      <c r="G90" s="2">
        <v>4817204095.3924599</v>
      </c>
      <c r="H90" s="2">
        <v>6301118729.8117599</v>
      </c>
      <c r="I90" s="61">
        <f t="shared" si="8"/>
        <v>0.76449981375551213</v>
      </c>
      <c r="K90" s="2">
        <v>3739143786.9025202</v>
      </c>
      <c r="L90" s="2">
        <v>4481811220.9308596</v>
      </c>
      <c r="M90" s="8">
        <f t="shared" si="6"/>
        <v>0.83429301293192593</v>
      </c>
      <c r="O90" s="95">
        <v>43830</v>
      </c>
      <c r="P90" s="58">
        <v>11817063</v>
      </c>
      <c r="Q90">
        <v>2700614</v>
      </c>
      <c r="R90" s="8">
        <f t="shared" si="7"/>
        <v>4.3756949345593261</v>
      </c>
    </row>
    <row r="91" spans="4:18">
      <c r="D91" s="59">
        <v>46040</v>
      </c>
      <c r="G91" s="2">
        <v>4787609046.4642096</v>
      </c>
      <c r="H91" s="2">
        <v>6218951045.7221804</v>
      </c>
      <c r="I91" s="61">
        <f t="shared" si="8"/>
        <v>0.76984189315293849</v>
      </c>
      <c r="K91" s="2">
        <v>3737597183.5701699</v>
      </c>
      <c r="L91" s="2">
        <v>4476283249.8346395</v>
      </c>
      <c r="M91" s="8">
        <f t="shared" si="6"/>
        <v>0.83497780970590774</v>
      </c>
      <c r="O91" s="95">
        <v>43921</v>
      </c>
      <c r="P91" s="58">
        <v>12081107</v>
      </c>
      <c r="Q91">
        <v>2772220</v>
      </c>
      <c r="R91" s="8">
        <f t="shared" si="7"/>
        <v>4.3579178420183107</v>
      </c>
    </row>
    <row r="92" spans="4:18">
      <c r="D92" s="59">
        <v>46039</v>
      </c>
      <c r="G92" s="2">
        <v>4720369845.2003603</v>
      </c>
      <c r="H92" s="2">
        <v>6199415215.4032602</v>
      </c>
      <c r="I92" s="61">
        <f t="shared" si="8"/>
        <v>0.76142179240906183</v>
      </c>
      <c r="K92" s="2">
        <v>3730802422.8822699</v>
      </c>
      <c r="L92" s="2">
        <v>4491932527.4052095</v>
      </c>
      <c r="M92" s="8">
        <f t="shared" si="6"/>
        <v>0.8305562027302732</v>
      </c>
      <c r="O92" s="95">
        <v>44012</v>
      </c>
      <c r="P92" s="58">
        <v>12273761</v>
      </c>
      <c r="Q92">
        <v>3046806.5</v>
      </c>
      <c r="R92" s="8">
        <f t="shared" si="7"/>
        <v>4.0284018693015131</v>
      </c>
    </row>
    <row r="93" spans="4:18">
      <c r="D93" s="59">
        <v>46038</v>
      </c>
      <c r="G93" s="2">
        <v>4684758079.6707897</v>
      </c>
      <c r="H93" s="2">
        <v>6206032982.4032297</v>
      </c>
      <c r="I93" s="61">
        <f t="shared" si="8"/>
        <v>0.75487160525154995</v>
      </c>
      <c r="K93" s="2">
        <v>3719562629.8693299</v>
      </c>
      <c r="L93" s="2">
        <v>4452874135.6958303</v>
      </c>
      <c r="M93" s="8">
        <f t="shared" si="6"/>
        <v>0.83531726173259346</v>
      </c>
      <c r="O93" s="95">
        <v>44104</v>
      </c>
      <c r="P93" s="58">
        <v>12336678</v>
      </c>
      <c r="Q93">
        <v>3146675</v>
      </c>
      <c r="R93" s="8">
        <f t="shared" si="7"/>
        <v>3.9205440663557565</v>
      </c>
    </row>
    <row r="94" spans="4:18">
      <c r="D94" s="59">
        <v>46037</v>
      </c>
      <c r="G94" s="2">
        <v>4604016832.0242596</v>
      </c>
      <c r="H94" s="2">
        <v>6247190359.1006002</v>
      </c>
      <c r="I94" s="61">
        <f t="shared" si="8"/>
        <v>0.73697399428806487</v>
      </c>
      <c r="K94" s="2">
        <v>3803517096.7058001</v>
      </c>
      <c r="L94" s="2">
        <v>4457582288.1429195</v>
      </c>
      <c r="M94" s="8">
        <f t="shared" si="6"/>
        <v>0.85326907072990665</v>
      </c>
      <c r="O94" s="95">
        <v>44196</v>
      </c>
      <c r="P94" s="58">
        <v>12397771</v>
      </c>
      <c r="Q94">
        <v>3188127.5</v>
      </c>
      <c r="R94" s="8">
        <f t="shared" si="7"/>
        <v>3.8887312380072627</v>
      </c>
    </row>
    <row r="95" spans="4:18">
      <c r="D95" s="59">
        <v>46036</v>
      </c>
      <c r="G95" s="2">
        <v>4560811273.2282495</v>
      </c>
      <c r="H95" s="2">
        <v>6389501701.3534403</v>
      </c>
      <c r="I95" s="61">
        <f t="shared" si="8"/>
        <v>0.71379764595135287</v>
      </c>
      <c r="K95" s="2">
        <v>3815753729.75032</v>
      </c>
      <c r="L95" s="2">
        <v>4454213073.3805904</v>
      </c>
      <c r="M95" s="8">
        <f t="shared" si="6"/>
        <v>0.85666169688965899</v>
      </c>
      <c r="O95" s="95">
        <v>44286</v>
      </c>
      <c r="P95" s="58">
        <v>12627018</v>
      </c>
      <c r="Q95">
        <v>3222280.25</v>
      </c>
      <c r="R95" s="8">
        <f t="shared" si="7"/>
        <v>3.9186591544916056</v>
      </c>
    </row>
    <row r="96" spans="4:18">
      <c r="D96" s="59">
        <v>46035</v>
      </c>
      <c r="G96" s="2">
        <v>4561341631.2553997</v>
      </c>
      <c r="H96" s="2">
        <v>6332884371.5609503</v>
      </c>
      <c r="I96" s="61">
        <f t="shared" si="8"/>
        <v>0.72026289501494645</v>
      </c>
      <c r="K96" s="2">
        <v>3806871515.9813399</v>
      </c>
      <c r="L96" s="2">
        <v>4487232979.26085</v>
      </c>
      <c r="M96" s="8">
        <f t="shared" si="6"/>
        <v>0.8483783956785812</v>
      </c>
      <c r="O96" s="95">
        <v>44377</v>
      </c>
      <c r="P96" s="58">
        <v>12720712</v>
      </c>
      <c r="Q96">
        <v>3246787.25</v>
      </c>
      <c r="R96" s="8">
        <f t="shared" si="7"/>
        <v>3.9179382634325672</v>
      </c>
    </row>
    <row r="97" spans="15:18">
      <c r="O97" s="95">
        <v>44469</v>
      </c>
      <c r="P97" s="58">
        <v>12794896</v>
      </c>
      <c r="Q97">
        <v>3328223</v>
      </c>
      <c r="R97" s="8">
        <f t="shared" si="7"/>
        <v>3.8443625922902402</v>
      </c>
    </row>
    <row r="98" spans="15:18">
      <c r="O98" s="95">
        <v>44561</v>
      </c>
      <c r="P98" s="58">
        <v>12930160</v>
      </c>
      <c r="Q98">
        <v>3484443.25</v>
      </c>
      <c r="R98" s="8">
        <f t="shared" si="7"/>
        <v>3.7108252516381204</v>
      </c>
    </row>
    <row r="99" spans="15:18">
      <c r="O99" s="95">
        <v>44651</v>
      </c>
      <c r="P99" s="58">
        <v>13180732</v>
      </c>
      <c r="Q99">
        <v>3491080.5</v>
      </c>
      <c r="R99" s="8">
        <f t="shared" si="7"/>
        <v>3.7755451356678829</v>
      </c>
    </row>
    <row r="100" spans="15:18">
      <c r="O100" s="95">
        <v>44742</v>
      </c>
      <c r="P100" s="58">
        <v>13458300</v>
      </c>
      <c r="Q100">
        <v>3513367</v>
      </c>
      <c r="R100" s="8">
        <f t="shared" si="7"/>
        <v>3.8305989667461442</v>
      </c>
    </row>
    <row r="101" spans="15:18">
      <c r="O101" s="95">
        <v>44834</v>
      </c>
      <c r="P101" s="58">
        <v>13788456</v>
      </c>
      <c r="Q101">
        <v>3593760.75</v>
      </c>
      <c r="R101" s="8">
        <f t="shared" si="7"/>
        <v>3.8367762795561724</v>
      </c>
    </row>
    <row r="102" spans="15:18">
      <c r="O102" s="95">
        <v>44926</v>
      </c>
      <c r="P102" s="58">
        <v>13813908</v>
      </c>
      <c r="Q102">
        <v>3671283.25</v>
      </c>
      <c r="R102" s="8">
        <f t="shared" si="7"/>
        <v>3.7626919688095435</v>
      </c>
    </row>
    <row r="103" spans="15:18">
      <c r="O103" s="95">
        <v>45016</v>
      </c>
      <c r="P103" s="58">
        <v>13810058</v>
      </c>
      <c r="Q103">
        <v>3535543</v>
      </c>
      <c r="R103" s="8">
        <f t="shared" si="7"/>
        <v>3.9060642170099471</v>
      </c>
    </row>
    <row r="104" spans="15:18">
      <c r="O104" s="95">
        <v>45107</v>
      </c>
      <c r="P104" s="58">
        <v>13850746</v>
      </c>
      <c r="Q104">
        <v>3468650</v>
      </c>
      <c r="R104" s="8">
        <f t="shared" si="7"/>
        <v>3.9931229729145343</v>
      </c>
    </row>
    <row r="105" spans="15:18">
      <c r="O105" s="95">
        <v>45199</v>
      </c>
      <c r="P105" s="58">
        <v>13919145</v>
      </c>
      <c r="Q105">
        <v>3517044.25</v>
      </c>
      <c r="R105" s="8">
        <f t="shared" si="7"/>
        <v>3.9576257819332241</v>
      </c>
    </row>
    <row r="106" spans="15:18">
      <c r="O106" s="95">
        <v>45291</v>
      </c>
      <c r="P106" s="58">
        <v>13971750</v>
      </c>
      <c r="Q106">
        <v>3611549</v>
      </c>
      <c r="R106" s="8">
        <f t="shared" si="7"/>
        <v>3.8686308838672825</v>
      </c>
    </row>
    <row r="107" spans="15:18">
      <c r="O107" s="95">
        <v>45382</v>
      </c>
      <c r="P107" s="58">
        <v>13948475</v>
      </c>
      <c r="Q107">
        <v>3526935</v>
      </c>
      <c r="R107" s="8">
        <f t="shared" si="7"/>
        <v>3.9548432279018466</v>
      </c>
    </row>
    <row r="108" spans="15:18">
      <c r="O108" s="95">
        <v>45473</v>
      </c>
      <c r="P108" s="58">
        <v>14021057</v>
      </c>
      <c r="Q108">
        <v>3551943.5</v>
      </c>
      <c r="R108" s="8">
        <f t="shared" si="7"/>
        <v>3.9474324408594899</v>
      </c>
    </row>
    <row r="109" spans="15:18">
      <c r="O109" s="95">
        <v>45565</v>
      </c>
      <c r="P109" s="58">
        <v>14060063</v>
      </c>
      <c r="Q109">
        <v>3555808.25</v>
      </c>
      <c r="R109" s="8">
        <f t="shared" si="7"/>
        <v>3.9541116987959066</v>
      </c>
    </row>
    <row r="110" spans="15:18">
      <c r="O110" s="95">
        <v>45657</v>
      </c>
      <c r="P110" s="58">
        <v>14161760</v>
      </c>
      <c r="Q110">
        <v>3723107</v>
      </c>
      <c r="R110" s="8">
        <f t="shared" si="7"/>
        <v>3.8037477837730691</v>
      </c>
    </row>
    <row r="111" spans="15:18">
      <c r="O111" s="95">
        <v>45747</v>
      </c>
      <c r="P111" s="58">
        <v>14245746</v>
      </c>
      <c r="Q111">
        <v>3635857</v>
      </c>
      <c r="R111" s="8">
        <f t="shared" si="7"/>
        <v>3.9181260429109286</v>
      </c>
    </row>
    <row r="112" spans="15:18">
      <c r="O112" s="95">
        <v>45838</v>
      </c>
      <c r="P112" s="58">
        <v>14199867</v>
      </c>
      <c r="Q112">
        <v>3591947.75</v>
      </c>
      <c r="R112" s="8">
        <f t="shared" si="7"/>
        <v>3.9532498767555846</v>
      </c>
    </row>
    <row r="113" spans="15:18">
      <c r="O113" s="95">
        <v>45930</v>
      </c>
      <c r="P113" s="58">
        <v>14243455</v>
      </c>
      <c r="Q113">
        <v>3665330</v>
      </c>
      <c r="R113" s="8">
        <f t="shared" si="7"/>
        <v>3.8859952582714246</v>
      </c>
    </row>
    <row r="114" spans="15:18">
      <c r="O114" s="95">
        <v>46022</v>
      </c>
      <c r="P114" s="58">
        <v>14337755</v>
      </c>
      <c r="Q114">
        <v>3839674.5</v>
      </c>
      <c r="R114" s="8">
        <f t="shared" si="7"/>
        <v>3.7341068884875526</v>
      </c>
    </row>
  </sheetData>
  <mergeCells count="3">
    <mergeCell ref="K4:L4"/>
    <mergeCell ref="G4:H4"/>
    <mergeCell ref="P4:Q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F30F4-618F-064A-8D3E-270CDFC952FD}">
  <dimension ref="B5:E28"/>
  <sheetViews>
    <sheetView zoomScale="50" workbookViewId="0">
      <selection activeCell="U19" sqref="U19"/>
    </sheetView>
  </sheetViews>
  <sheetFormatPr baseColWidth="10" defaultRowHeight="16"/>
  <sheetData>
    <row r="5" spans="2:5">
      <c r="C5" s="14" t="s">
        <v>3682</v>
      </c>
      <c r="D5" s="14" t="s">
        <v>4049</v>
      </c>
    </row>
    <row r="6" spans="2:5">
      <c r="C6" s="96">
        <v>44012</v>
      </c>
      <c r="D6" s="65">
        <v>3.5</v>
      </c>
      <c r="E6" s="8">
        <f>D6/100</f>
        <v>3.5000000000000003E-2</v>
      </c>
    </row>
    <row r="7" spans="2:5">
      <c r="B7" s="65">
        <v>44104</v>
      </c>
      <c r="C7" s="96">
        <v>44104</v>
      </c>
      <c r="D7" s="65">
        <v>3.43</v>
      </c>
      <c r="E7" s="8">
        <f t="shared" ref="E7:E28" si="0">D7/100</f>
        <v>3.4300000000000004E-2</v>
      </c>
    </row>
    <row r="8" spans="2:5">
      <c r="C8" s="96">
        <v>44196</v>
      </c>
      <c r="D8" s="65">
        <v>3.22</v>
      </c>
      <c r="E8" s="8">
        <f t="shared" si="0"/>
        <v>3.2199999999999999E-2</v>
      </c>
    </row>
    <row r="9" spans="2:5">
      <c r="C9" s="96">
        <v>44286</v>
      </c>
      <c r="D9" s="65">
        <v>3.21</v>
      </c>
      <c r="E9" s="8">
        <f t="shared" si="0"/>
        <v>3.2099999999999997E-2</v>
      </c>
    </row>
    <row r="10" spans="2:5">
      <c r="C10" s="96">
        <v>44377</v>
      </c>
      <c r="D10" s="65">
        <v>2.97</v>
      </c>
      <c r="E10" s="8">
        <f t="shared" si="0"/>
        <v>2.9700000000000001E-2</v>
      </c>
    </row>
    <row r="11" spans="2:5">
      <c r="C11" s="96">
        <v>44469</v>
      </c>
      <c r="D11" s="65">
        <v>2.8</v>
      </c>
      <c r="E11" s="8">
        <f t="shared" si="0"/>
        <v>2.7999999999999997E-2</v>
      </c>
    </row>
    <row r="12" spans="2:5">
      <c r="C12" s="96">
        <v>44561</v>
      </c>
      <c r="D12" s="65">
        <v>2.61</v>
      </c>
      <c r="E12" s="8">
        <f t="shared" si="0"/>
        <v>2.6099999999999998E-2</v>
      </c>
    </row>
    <row r="13" spans="2:5">
      <c r="C13" s="96">
        <v>44651</v>
      </c>
      <c r="D13" s="65">
        <v>2.5099999999999998</v>
      </c>
      <c r="E13" s="8">
        <f t="shared" si="0"/>
        <v>2.5099999999999997E-2</v>
      </c>
    </row>
    <row r="14" spans="2:5">
      <c r="C14" s="96">
        <v>44742</v>
      </c>
      <c r="D14" s="65">
        <v>2.35</v>
      </c>
      <c r="E14" s="8">
        <f t="shared" si="0"/>
        <v>2.35E-2</v>
      </c>
    </row>
    <row r="15" spans="2:5">
      <c r="C15" s="96">
        <v>44834</v>
      </c>
      <c r="D15" s="65">
        <v>2.2999999999999998</v>
      </c>
      <c r="E15" s="8">
        <f t="shared" si="0"/>
        <v>2.3E-2</v>
      </c>
    </row>
    <row r="16" spans="2:5">
      <c r="C16" s="96">
        <v>44926</v>
      </c>
      <c r="D16" s="65">
        <v>2.27</v>
      </c>
      <c r="E16" s="8">
        <f t="shared" si="0"/>
        <v>2.2700000000000001E-2</v>
      </c>
    </row>
    <row r="17" spans="3:5">
      <c r="C17" s="96">
        <v>45016</v>
      </c>
      <c r="D17" s="65">
        <v>2.2400000000000002</v>
      </c>
      <c r="E17" s="8">
        <f t="shared" si="0"/>
        <v>2.2400000000000003E-2</v>
      </c>
    </row>
    <row r="18" spans="3:5">
      <c r="C18" s="96">
        <v>45107</v>
      </c>
      <c r="D18" s="65">
        <v>2.2599999999999998</v>
      </c>
      <c r="E18" s="8">
        <f t="shared" si="0"/>
        <v>2.2599999999999999E-2</v>
      </c>
    </row>
    <row r="19" spans="3:5">
      <c r="C19" s="96">
        <v>45199</v>
      </c>
      <c r="D19" s="65">
        <v>2.27</v>
      </c>
      <c r="E19" s="8">
        <f t="shared" si="0"/>
        <v>2.2700000000000001E-2</v>
      </c>
    </row>
    <row r="20" spans="3:5">
      <c r="C20" s="96">
        <v>45291</v>
      </c>
      <c r="D20" s="65">
        <v>2.2999999999999998</v>
      </c>
      <c r="E20" s="8">
        <f t="shared" si="0"/>
        <v>2.3E-2</v>
      </c>
    </row>
    <row r="21" spans="3:5">
      <c r="C21" s="96">
        <v>45382</v>
      </c>
      <c r="D21" s="65">
        <v>2.31</v>
      </c>
      <c r="E21" s="8">
        <f t="shared" si="0"/>
        <v>2.3099999999999999E-2</v>
      </c>
    </row>
    <row r="22" spans="3:5">
      <c r="C22" s="96">
        <v>45473</v>
      </c>
      <c r="D22" s="65">
        <v>2.2999999999999998</v>
      </c>
      <c r="E22" s="8">
        <f t="shared" si="0"/>
        <v>2.3E-2</v>
      </c>
    </row>
    <row r="23" spans="3:5">
      <c r="C23" s="96">
        <v>45565</v>
      </c>
      <c r="D23" s="65">
        <v>2.31</v>
      </c>
      <c r="E23" s="8">
        <f t="shared" si="0"/>
        <v>2.3099999999999999E-2</v>
      </c>
    </row>
    <row r="24" spans="3:5">
      <c r="C24" s="96">
        <v>45657</v>
      </c>
      <c r="D24" s="65">
        <v>2.2799999999999998</v>
      </c>
      <c r="E24" s="8">
        <f t="shared" si="0"/>
        <v>2.2799999999999997E-2</v>
      </c>
    </row>
    <row r="25" spans="3:5">
      <c r="C25" s="96">
        <v>45747</v>
      </c>
      <c r="D25" s="65">
        <v>2.2400000000000002</v>
      </c>
      <c r="E25" s="8">
        <f t="shared" si="0"/>
        <v>2.2400000000000003E-2</v>
      </c>
    </row>
    <row r="26" spans="3:5">
      <c r="C26" s="96">
        <v>45838</v>
      </c>
      <c r="D26" s="65">
        <v>2.2200000000000002</v>
      </c>
      <c r="E26" s="8">
        <f t="shared" si="0"/>
        <v>2.2200000000000001E-2</v>
      </c>
    </row>
    <row r="27" spans="3:5">
      <c r="C27" s="96">
        <v>45930</v>
      </c>
      <c r="D27" s="65">
        <v>2.2200000000000002</v>
      </c>
      <c r="E27" s="8">
        <f t="shared" si="0"/>
        <v>2.2200000000000001E-2</v>
      </c>
    </row>
    <row r="28" spans="3:5">
      <c r="C28" s="96">
        <v>46022</v>
      </c>
      <c r="D28" s="65">
        <v>2.1800000000000002</v>
      </c>
      <c r="E28" s="8">
        <f t="shared" si="0"/>
        <v>2.18E-2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113FE-B6E3-7043-9402-A6ED9A3F0E7F}">
  <dimension ref="D3:E1102"/>
  <sheetViews>
    <sheetView topLeftCell="A8" zoomScale="75" workbookViewId="0">
      <selection activeCell="I32" sqref="I32"/>
    </sheetView>
  </sheetViews>
  <sheetFormatPr baseColWidth="10" defaultRowHeight="16"/>
  <cols>
    <col min="4" max="4" width="13.5" bestFit="1" customWidth="1"/>
    <col min="5" max="5" width="22.83203125" bestFit="1" customWidth="1"/>
  </cols>
  <sheetData>
    <row r="3" spans="4:5">
      <c r="E3" t="s">
        <v>3670</v>
      </c>
    </row>
    <row r="6" spans="4:5">
      <c r="D6" s="62" t="s">
        <v>3668</v>
      </c>
      <c r="E6" s="62" t="s">
        <v>3669</v>
      </c>
    </row>
    <row r="7" spans="4:5">
      <c r="D7" s="64">
        <v>45028</v>
      </c>
      <c r="E7" s="63">
        <v>5770304800.35952</v>
      </c>
    </row>
    <row r="8" spans="4:5">
      <c r="D8" s="64">
        <v>45029</v>
      </c>
      <c r="E8" s="63">
        <v>5789848284.7461205</v>
      </c>
    </row>
    <row r="9" spans="4:5">
      <c r="D9" s="64">
        <v>45030</v>
      </c>
      <c r="E9" s="63">
        <v>5852105638.1239204</v>
      </c>
    </row>
    <row r="10" spans="4:5">
      <c r="D10" s="64">
        <v>45031</v>
      </c>
      <c r="E10" s="63">
        <v>6107135621.1244898</v>
      </c>
    </row>
    <row r="11" spans="4:5">
      <c r="D11" s="64">
        <v>45032</v>
      </c>
      <c r="E11" s="63">
        <v>6105632634.5510101</v>
      </c>
    </row>
    <row r="12" spans="4:5">
      <c r="D12" s="64">
        <v>45033</v>
      </c>
      <c r="E12" s="63">
        <v>6102286658.3501902</v>
      </c>
    </row>
    <row r="13" spans="4:5">
      <c r="D13" s="64">
        <v>45034</v>
      </c>
      <c r="E13" s="63">
        <v>5866284081.8441401</v>
      </c>
    </row>
    <row r="14" spans="4:5">
      <c r="D14" s="64">
        <v>45035</v>
      </c>
      <c r="E14" s="63">
        <v>5975244797.9180698</v>
      </c>
    </row>
    <row r="15" spans="4:5">
      <c r="D15" s="64">
        <v>45036</v>
      </c>
      <c r="E15" s="63">
        <v>5505714195.6174202</v>
      </c>
    </row>
    <row r="16" spans="4:5">
      <c r="D16" s="64">
        <v>45037</v>
      </c>
      <c r="E16" s="63">
        <v>5340844800.3010702</v>
      </c>
    </row>
    <row r="17" spans="4:5">
      <c r="D17" s="64">
        <v>45038</v>
      </c>
      <c r="E17" s="63">
        <v>5127307208.1814899</v>
      </c>
    </row>
    <row r="18" spans="4:5">
      <c r="D18" s="64">
        <v>45039</v>
      </c>
      <c r="E18" s="63">
        <v>5209430321.6318798</v>
      </c>
    </row>
    <row r="19" spans="4:5">
      <c r="D19" s="64">
        <v>45040</v>
      </c>
      <c r="E19" s="63">
        <v>5195174760.5888205</v>
      </c>
    </row>
    <row r="20" spans="4:5">
      <c r="D20" s="64">
        <v>45041</v>
      </c>
      <c r="E20" s="63">
        <v>5161691229.9131699</v>
      </c>
    </row>
    <row r="21" spans="4:5">
      <c r="D21" s="64">
        <v>45042</v>
      </c>
      <c r="E21" s="63">
        <v>5246789822.01863</v>
      </c>
    </row>
    <row r="22" spans="4:5">
      <c r="D22" s="64">
        <v>45043</v>
      </c>
      <c r="E22" s="63">
        <v>5245776343.7383204</v>
      </c>
    </row>
    <row r="23" spans="4:5">
      <c r="D23" s="64">
        <v>45044</v>
      </c>
      <c r="E23" s="63">
        <v>5380106280.8812304</v>
      </c>
    </row>
    <row r="24" spans="4:5">
      <c r="D24" s="64">
        <v>45045</v>
      </c>
      <c r="E24" s="63">
        <v>5292850741.5088701</v>
      </c>
    </row>
    <row r="25" spans="4:5">
      <c r="D25" s="64">
        <v>45046</v>
      </c>
      <c r="E25" s="63">
        <v>5345058815.6192703</v>
      </c>
    </row>
    <row r="26" spans="4:5">
      <c r="D26" s="64">
        <v>45047</v>
      </c>
      <c r="E26" s="63">
        <v>5255880979.6943398</v>
      </c>
    </row>
    <row r="27" spans="4:5">
      <c r="D27" s="64">
        <v>45048</v>
      </c>
      <c r="E27" s="63">
        <v>5155676849.12362</v>
      </c>
    </row>
    <row r="28" spans="4:5">
      <c r="D28" s="64">
        <v>45049</v>
      </c>
      <c r="E28" s="63">
        <v>5269399842.3668804</v>
      </c>
    </row>
    <row r="29" spans="4:5">
      <c r="D29" s="64">
        <v>45050</v>
      </c>
      <c r="E29" s="63">
        <v>5374898704.6055403</v>
      </c>
    </row>
    <row r="30" spans="4:5">
      <c r="D30" s="64">
        <v>45051</v>
      </c>
      <c r="E30" s="63">
        <v>5291194282.7249804</v>
      </c>
    </row>
    <row r="31" spans="4:5">
      <c r="D31" s="64">
        <v>45052</v>
      </c>
      <c r="E31" s="63">
        <v>5600212652.8879099</v>
      </c>
    </row>
    <row r="32" spans="4:5">
      <c r="D32" s="64">
        <v>45053</v>
      </c>
      <c r="E32" s="63">
        <v>5391125222.0954905</v>
      </c>
    </row>
    <row r="33" spans="4:5">
      <c r="D33" s="64">
        <v>45054</v>
      </c>
      <c r="E33" s="63">
        <v>5321520965.63939</v>
      </c>
    </row>
    <row r="34" spans="4:5">
      <c r="D34" s="64">
        <v>45055</v>
      </c>
      <c r="E34" s="63">
        <v>5120427883.1901197</v>
      </c>
    </row>
    <row r="35" spans="4:5">
      <c r="D35" s="64">
        <v>45056</v>
      </c>
      <c r="E35" s="63">
        <v>5157739132.2216597</v>
      </c>
    </row>
    <row r="36" spans="4:5">
      <c r="D36" s="64">
        <v>45057</v>
      </c>
      <c r="E36" s="63">
        <v>5164939265.9909496</v>
      </c>
    </row>
    <row r="37" spans="4:5">
      <c r="D37" s="64">
        <v>45058</v>
      </c>
      <c r="E37" s="63">
        <v>5051722802.6729803</v>
      </c>
    </row>
    <row r="38" spans="4:5">
      <c r="D38" s="64">
        <v>45059</v>
      </c>
      <c r="E38" s="63">
        <v>5101954169.3379803</v>
      </c>
    </row>
    <row r="39" spans="4:5">
      <c r="D39" s="64">
        <v>45060</v>
      </c>
      <c r="E39" s="63">
        <v>5077211847.3565798</v>
      </c>
    </row>
    <row r="40" spans="4:5">
      <c r="D40" s="64">
        <v>45061</v>
      </c>
      <c r="E40" s="63">
        <v>5081915979.2747803</v>
      </c>
    </row>
    <row r="41" spans="4:5">
      <c r="D41" s="64">
        <v>45062</v>
      </c>
      <c r="E41" s="63">
        <v>5148505738.3243904</v>
      </c>
    </row>
    <row r="42" spans="4:5">
      <c r="D42" s="64">
        <v>45063</v>
      </c>
      <c r="E42" s="63">
        <v>5146788098.5528803</v>
      </c>
    </row>
    <row r="43" spans="4:5">
      <c r="D43" s="64">
        <v>45064</v>
      </c>
      <c r="E43" s="63">
        <v>5144155226.2699203</v>
      </c>
    </row>
    <row r="44" spans="4:5">
      <c r="D44" s="64">
        <v>45065</v>
      </c>
      <c r="E44" s="63">
        <v>5089123392.1234503</v>
      </c>
    </row>
    <row r="45" spans="4:5">
      <c r="D45" s="64">
        <v>45066</v>
      </c>
      <c r="E45" s="63">
        <v>5155188950.7048197</v>
      </c>
    </row>
    <row r="46" spans="4:5">
      <c r="D46" s="64">
        <v>45067</v>
      </c>
      <c r="E46" s="63">
        <v>5199722369.0914001</v>
      </c>
    </row>
    <row r="47" spans="4:5">
      <c r="D47" s="64">
        <v>45068</v>
      </c>
      <c r="E47" s="63">
        <v>5175966098.5813503</v>
      </c>
    </row>
    <row r="48" spans="4:5">
      <c r="D48" s="64">
        <v>45069</v>
      </c>
      <c r="E48" s="63">
        <v>5223367200.3622599</v>
      </c>
    </row>
    <row r="49" spans="4:5">
      <c r="D49" s="64">
        <v>45070</v>
      </c>
      <c r="E49" s="63">
        <v>5347569031.2054901</v>
      </c>
    </row>
    <row r="50" spans="4:5">
      <c r="D50" s="64">
        <v>45071</v>
      </c>
      <c r="E50" s="63">
        <v>5213976352.5507603</v>
      </c>
    </row>
    <row r="51" spans="4:5">
      <c r="D51" s="64">
        <v>45072</v>
      </c>
      <c r="E51" s="63">
        <v>5201058070.2899704</v>
      </c>
    </row>
    <row r="52" spans="4:5">
      <c r="D52" s="64">
        <v>45073</v>
      </c>
      <c r="E52" s="63">
        <v>5250019255.3017101</v>
      </c>
    </row>
    <row r="53" spans="4:5">
      <c r="D53" s="64">
        <v>45074</v>
      </c>
      <c r="E53" s="63">
        <v>5270542225.17066</v>
      </c>
    </row>
    <row r="54" spans="4:5">
      <c r="D54" s="64">
        <v>45075</v>
      </c>
      <c r="E54" s="63">
        <v>5477901538.4539204</v>
      </c>
    </row>
    <row r="55" spans="4:5">
      <c r="D55" s="64">
        <v>45076</v>
      </c>
      <c r="E55" s="63">
        <v>5414937182.43153</v>
      </c>
    </row>
    <row r="56" spans="4:5">
      <c r="D56" s="64">
        <v>45077</v>
      </c>
      <c r="E56" s="63">
        <v>5419850537.3413296</v>
      </c>
    </row>
    <row r="57" spans="4:5">
      <c r="D57" s="64">
        <v>45078</v>
      </c>
      <c r="E57" s="63">
        <v>5351045730.3716297</v>
      </c>
    </row>
    <row r="58" spans="4:5">
      <c r="D58" s="64">
        <v>45079</v>
      </c>
      <c r="E58" s="63">
        <v>5342360976.8536901</v>
      </c>
    </row>
    <row r="59" spans="4:5">
      <c r="D59" s="64">
        <v>45080</v>
      </c>
      <c r="E59" s="63">
        <v>5477183963.5820599</v>
      </c>
    </row>
    <row r="60" spans="4:5">
      <c r="D60" s="64">
        <v>45081</v>
      </c>
      <c r="E60" s="63">
        <v>5440826360.7014704</v>
      </c>
    </row>
    <row r="61" spans="4:5">
      <c r="D61" s="64">
        <v>45082</v>
      </c>
      <c r="E61" s="63">
        <v>5438682141.6729898</v>
      </c>
    </row>
    <row r="62" spans="4:5">
      <c r="D62" s="64">
        <v>45083</v>
      </c>
      <c r="E62" s="63">
        <v>5222494767.8464298</v>
      </c>
    </row>
    <row r="63" spans="4:5">
      <c r="D63" s="64">
        <v>45084</v>
      </c>
      <c r="E63" s="63">
        <v>5445183270.4386702</v>
      </c>
    </row>
    <row r="64" spans="4:5">
      <c r="D64" s="64">
        <v>45085</v>
      </c>
      <c r="E64" s="63">
        <v>5289250607.1583595</v>
      </c>
    </row>
    <row r="65" spans="4:5">
      <c r="D65" s="64">
        <v>45086</v>
      </c>
      <c r="E65" s="63">
        <v>5345909931.0517397</v>
      </c>
    </row>
    <row r="66" spans="4:5">
      <c r="D66" s="64">
        <v>45087</v>
      </c>
      <c r="E66" s="63">
        <v>5285168156.50103</v>
      </c>
    </row>
    <row r="67" spans="4:5">
      <c r="D67" s="64">
        <v>45088</v>
      </c>
      <c r="E67" s="63">
        <v>5102985530.6250696</v>
      </c>
    </row>
    <row r="68" spans="4:5">
      <c r="D68" s="64">
        <v>45089</v>
      </c>
      <c r="E68" s="63">
        <v>5146981822.5938301</v>
      </c>
    </row>
    <row r="69" spans="4:5">
      <c r="D69" s="64">
        <v>45090</v>
      </c>
      <c r="E69" s="63">
        <v>5130236808.9116201</v>
      </c>
    </row>
    <row r="70" spans="4:5">
      <c r="D70" s="64">
        <v>45091</v>
      </c>
      <c r="E70" s="63">
        <v>5126601693.3716002</v>
      </c>
    </row>
    <row r="71" spans="4:5">
      <c r="D71" s="64">
        <v>45092</v>
      </c>
      <c r="E71" s="63">
        <v>4898240387.67766</v>
      </c>
    </row>
    <row r="72" spans="4:5">
      <c r="D72" s="64">
        <v>45093</v>
      </c>
      <c r="E72" s="63">
        <v>4948528267.9699697</v>
      </c>
    </row>
    <row r="73" spans="4:5">
      <c r="D73" s="64">
        <v>45094</v>
      </c>
      <c r="E73" s="63">
        <v>5090875066.4864902</v>
      </c>
    </row>
    <row r="74" spans="4:5">
      <c r="D74" s="64">
        <v>45095</v>
      </c>
      <c r="E74" s="63">
        <v>5092450637.3544102</v>
      </c>
    </row>
    <row r="75" spans="4:5">
      <c r="D75" s="64">
        <v>45096</v>
      </c>
      <c r="E75" s="63">
        <v>5105692251.7089796</v>
      </c>
    </row>
    <row r="76" spans="4:5">
      <c r="D76" s="64">
        <v>45097</v>
      </c>
      <c r="E76" s="63">
        <v>5148512215.9176702</v>
      </c>
    </row>
    <row r="77" spans="4:5">
      <c r="D77" s="64">
        <v>45098</v>
      </c>
      <c r="E77" s="63">
        <v>5348526878.9136896</v>
      </c>
    </row>
    <row r="78" spans="4:5">
      <c r="D78" s="64">
        <v>45099</v>
      </c>
      <c r="E78" s="63">
        <v>5572238627.3476</v>
      </c>
    </row>
    <row r="79" spans="4:5">
      <c r="D79" s="64">
        <v>45100</v>
      </c>
      <c r="E79" s="63">
        <v>5511886585.9994698</v>
      </c>
    </row>
    <row r="80" spans="4:5">
      <c r="D80" s="64">
        <v>45101</v>
      </c>
      <c r="E80" s="63">
        <v>5577098463.3280602</v>
      </c>
    </row>
    <row r="81" spans="4:5">
      <c r="D81" s="64">
        <v>45102</v>
      </c>
      <c r="E81" s="63">
        <v>5536529740.3895102</v>
      </c>
    </row>
    <row r="82" spans="4:5">
      <c r="D82" s="64">
        <v>45103</v>
      </c>
      <c r="E82" s="63">
        <v>5640028109.3229399</v>
      </c>
    </row>
    <row r="83" spans="4:5">
      <c r="D83" s="64">
        <v>45104</v>
      </c>
      <c r="E83" s="63">
        <v>5560147854.4635601</v>
      </c>
    </row>
    <row r="84" spans="4:5">
      <c r="D84" s="64">
        <v>45105</v>
      </c>
      <c r="E84" s="63">
        <v>5691325913.05233</v>
      </c>
    </row>
    <row r="85" spans="4:5">
      <c r="D85" s="64">
        <v>45106</v>
      </c>
      <c r="E85" s="63">
        <v>5516115824.39077</v>
      </c>
    </row>
    <row r="86" spans="4:5">
      <c r="D86" s="64">
        <v>45107</v>
      </c>
      <c r="E86" s="63">
        <v>5624875284.9728498</v>
      </c>
    </row>
    <row r="87" spans="4:5">
      <c r="D87" s="64">
        <v>45108</v>
      </c>
      <c r="E87" s="63">
        <v>5818715533.5967598</v>
      </c>
    </row>
    <row r="88" spans="4:5">
      <c r="D88" s="64">
        <v>45109</v>
      </c>
      <c r="E88" s="63">
        <v>5810425107.3698997</v>
      </c>
    </row>
    <row r="89" spans="4:5">
      <c r="D89" s="64">
        <v>45110</v>
      </c>
      <c r="E89" s="63">
        <v>5962872017.5272398</v>
      </c>
    </row>
    <row r="90" spans="4:5">
      <c r="D90" s="64">
        <v>45111</v>
      </c>
      <c r="E90" s="63">
        <v>6023776774.5578899</v>
      </c>
    </row>
    <row r="91" spans="4:5">
      <c r="D91" s="64">
        <v>45112</v>
      </c>
      <c r="E91" s="63">
        <v>5999474242.8318005</v>
      </c>
    </row>
    <row r="92" spans="4:5">
      <c r="D92" s="64">
        <v>45113</v>
      </c>
      <c r="E92" s="63">
        <v>5944325268.0650301</v>
      </c>
    </row>
    <row r="93" spans="4:5">
      <c r="D93" s="64">
        <v>45114</v>
      </c>
      <c r="E93" s="63">
        <v>5796770002.4421597</v>
      </c>
    </row>
    <row r="94" spans="4:5">
      <c r="D94" s="64">
        <v>45115</v>
      </c>
      <c r="E94" s="63">
        <v>5865065170.4841604</v>
      </c>
    </row>
    <row r="95" spans="4:5">
      <c r="D95" s="64">
        <v>45116</v>
      </c>
      <c r="E95" s="63">
        <v>5841547757.6108904</v>
      </c>
    </row>
    <row r="96" spans="4:5">
      <c r="D96" s="64">
        <v>45117</v>
      </c>
      <c r="E96" s="63">
        <v>5844938392.4301596</v>
      </c>
    </row>
    <row r="97" spans="4:5">
      <c r="D97" s="64">
        <v>45118</v>
      </c>
      <c r="E97" s="63">
        <v>5864523075.9042397</v>
      </c>
    </row>
    <row r="98" spans="4:5">
      <c r="D98" s="64">
        <v>45119</v>
      </c>
      <c r="E98" s="63">
        <v>5880770156.4758902</v>
      </c>
    </row>
    <row r="99" spans="4:5">
      <c r="D99" s="64">
        <v>45120</v>
      </c>
      <c r="E99" s="63">
        <v>5880891661.6296101</v>
      </c>
    </row>
    <row r="100" spans="4:5">
      <c r="D100" s="64">
        <v>45121</v>
      </c>
      <c r="E100" s="63">
        <v>6228787519.56394</v>
      </c>
    </row>
    <row r="101" spans="4:5">
      <c r="D101" s="64">
        <v>45122</v>
      </c>
      <c r="E101" s="63">
        <v>6071555794.1689701</v>
      </c>
    </row>
    <row r="102" spans="4:5">
      <c r="D102" s="64">
        <v>45123</v>
      </c>
      <c r="E102" s="63">
        <v>6127843481.8190203</v>
      </c>
    </row>
    <row r="103" spans="4:5">
      <c r="D103" s="64">
        <v>45124</v>
      </c>
      <c r="E103" s="63">
        <v>6036775123.9072504</v>
      </c>
    </row>
    <row r="104" spans="4:5">
      <c r="D104" s="64">
        <v>45125</v>
      </c>
      <c r="E104" s="63">
        <v>5962451484.2869396</v>
      </c>
    </row>
    <row r="105" spans="4:5">
      <c r="D105" s="64">
        <v>45126</v>
      </c>
      <c r="E105" s="63">
        <v>5836479733.7146101</v>
      </c>
    </row>
    <row r="106" spans="4:5">
      <c r="D106" s="64">
        <v>45127</v>
      </c>
      <c r="E106" s="63">
        <v>5789821504.1203804</v>
      </c>
    </row>
    <row r="107" spans="4:5">
      <c r="D107" s="64">
        <v>45128</v>
      </c>
      <c r="E107" s="63">
        <v>5820543851.0811901</v>
      </c>
    </row>
    <row r="108" spans="4:5">
      <c r="D108" s="64">
        <v>45129</v>
      </c>
      <c r="E108" s="63">
        <v>5857653106.2594805</v>
      </c>
    </row>
    <row r="109" spans="4:5">
      <c r="D109" s="64">
        <v>45130</v>
      </c>
      <c r="E109" s="63">
        <v>5796096071.5969601</v>
      </c>
    </row>
    <row r="110" spans="4:5">
      <c r="D110" s="64">
        <v>45131</v>
      </c>
      <c r="E110" s="63">
        <v>5865316454.4465799</v>
      </c>
    </row>
    <row r="111" spans="4:5">
      <c r="D111" s="64">
        <v>45132</v>
      </c>
      <c r="E111" s="63">
        <v>5751523799.8943195</v>
      </c>
    </row>
    <row r="112" spans="4:5">
      <c r="D112" s="64">
        <v>45133</v>
      </c>
      <c r="E112" s="63">
        <v>5764831893.1882</v>
      </c>
    </row>
    <row r="113" spans="4:5">
      <c r="D113" s="64">
        <v>45134</v>
      </c>
      <c r="E113" s="63">
        <v>5796414140.0060101</v>
      </c>
    </row>
    <row r="114" spans="4:5">
      <c r="D114" s="64">
        <v>45135</v>
      </c>
      <c r="E114" s="63">
        <v>5769656304.5042496</v>
      </c>
    </row>
    <row r="115" spans="4:5">
      <c r="D115" s="64">
        <v>45136</v>
      </c>
      <c r="E115" s="63">
        <v>5816241335.2636995</v>
      </c>
    </row>
    <row r="116" spans="4:5">
      <c r="D116" s="64">
        <v>45137</v>
      </c>
      <c r="E116" s="63">
        <v>5837415899.8980999</v>
      </c>
    </row>
    <row r="117" spans="4:5">
      <c r="D117" s="64">
        <v>45138</v>
      </c>
      <c r="E117" s="63">
        <v>5386525279.3833303</v>
      </c>
    </row>
    <row r="118" spans="4:5">
      <c r="D118" s="64">
        <v>45139</v>
      </c>
      <c r="E118" s="63">
        <v>5217247870.4182701</v>
      </c>
    </row>
    <row r="119" spans="4:5">
      <c r="D119" s="64">
        <v>45140</v>
      </c>
      <c r="E119" s="63">
        <v>5080786866.8413</v>
      </c>
    </row>
    <row r="120" spans="4:5">
      <c r="D120" s="64">
        <v>45141</v>
      </c>
      <c r="E120" s="63">
        <v>4935334810.42449</v>
      </c>
    </row>
    <row r="121" spans="4:5">
      <c r="D121" s="64">
        <v>45142</v>
      </c>
      <c r="E121" s="63">
        <v>4909293849.7234697</v>
      </c>
    </row>
    <row r="122" spans="4:5">
      <c r="D122" s="64">
        <v>45143</v>
      </c>
      <c r="E122" s="63">
        <v>4884547793.2998104</v>
      </c>
    </row>
    <row r="123" spans="4:5">
      <c r="D123" s="64">
        <v>45144</v>
      </c>
      <c r="E123" s="63">
        <v>4908191526.5727797</v>
      </c>
    </row>
    <row r="124" spans="4:5">
      <c r="D124" s="64">
        <v>45145</v>
      </c>
      <c r="E124" s="63">
        <v>4903896369.0115099</v>
      </c>
    </row>
    <row r="125" spans="4:5">
      <c r="D125" s="64">
        <v>45146</v>
      </c>
      <c r="E125" s="63">
        <v>4903507478.5712605</v>
      </c>
    </row>
    <row r="126" spans="4:5">
      <c r="D126" s="64">
        <v>45147</v>
      </c>
      <c r="E126" s="63">
        <v>4955478092.4045401</v>
      </c>
    </row>
    <row r="127" spans="4:5">
      <c r="D127" s="64">
        <v>45148</v>
      </c>
      <c r="E127" s="63">
        <v>4924051510.4362202</v>
      </c>
    </row>
    <row r="128" spans="4:5">
      <c r="D128" s="64">
        <v>45149</v>
      </c>
      <c r="E128" s="63">
        <v>4869497713.5316896</v>
      </c>
    </row>
    <row r="129" spans="4:5">
      <c r="D129" s="64">
        <v>45150</v>
      </c>
      <c r="E129" s="63">
        <v>4985542059.17348</v>
      </c>
    </row>
    <row r="130" spans="4:5">
      <c r="D130" s="64">
        <v>45151</v>
      </c>
      <c r="E130" s="63">
        <v>4934947789.2139597</v>
      </c>
    </row>
    <row r="131" spans="4:5">
      <c r="D131" s="64">
        <v>45152</v>
      </c>
      <c r="E131" s="63">
        <v>4890835281.8310099</v>
      </c>
    </row>
    <row r="132" spans="4:5">
      <c r="D132" s="64">
        <v>45153</v>
      </c>
      <c r="E132" s="63">
        <v>4901544790.3053503</v>
      </c>
    </row>
    <row r="133" spans="4:5">
      <c r="D133" s="64">
        <v>45154</v>
      </c>
      <c r="E133" s="63">
        <v>4828075608.5999203</v>
      </c>
    </row>
    <row r="134" spans="4:5">
      <c r="D134" s="64">
        <v>45155</v>
      </c>
      <c r="E134" s="63">
        <v>4776004603.4371901</v>
      </c>
    </row>
    <row r="135" spans="4:5">
      <c r="D135" s="64">
        <v>45156</v>
      </c>
      <c r="E135" s="63">
        <v>4567556808.2890997</v>
      </c>
    </row>
    <row r="136" spans="4:5">
      <c r="D136" s="64">
        <v>45157</v>
      </c>
      <c r="E136" s="63">
        <v>4523221807.0076904</v>
      </c>
    </row>
    <row r="137" spans="4:5">
      <c r="D137" s="64">
        <v>45158</v>
      </c>
      <c r="E137" s="63">
        <v>4514140327.9639502</v>
      </c>
    </row>
    <row r="138" spans="4:5">
      <c r="D138" s="64">
        <v>45159</v>
      </c>
      <c r="E138" s="63">
        <v>4581792289.7342701</v>
      </c>
    </row>
    <row r="139" spans="4:5">
      <c r="D139" s="64">
        <v>45160</v>
      </c>
      <c r="E139" s="63">
        <v>4591917809.00177</v>
      </c>
    </row>
    <row r="140" spans="4:5">
      <c r="D140" s="64">
        <v>45161</v>
      </c>
      <c r="E140" s="63">
        <v>4513393785.3018103</v>
      </c>
    </row>
    <row r="141" spans="4:5">
      <c r="D141" s="64">
        <v>45162</v>
      </c>
      <c r="E141" s="63">
        <v>4594572580.07934</v>
      </c>
    </row>
    <row r="142" spans="4:5">
      <c r="D142" s="64">
        <v>45163</v>
      </c>
      <c r="E142" s="63">
        <v>4532340948.21175</v>
      </c>
    </row>
    <row r="143" spans="4:5">
      <c r="D143" s="64">
        <v>45164</v>
      </c>
      <c r="E143" s="63">
        <v>4501356701.9139204</v>
      </c>
    </row>
    <row r="144" spans="4:5">
      <c r="D144" s="64">
        <v>45165</v>
      </c>
      <c r="E144" s="63">
        <v>4491431867.7153597</v>
      </c>
    </row>
    <row r="145" spans="4:5">
      <c r="D145" s="64">
        <v>45166</v>
      </c>
      <c r="E145" s="63">
        <v>4523985164.7316999</v>
      </c>
    </row>
    <row r="146" spans="4:5">
      <c r="D146" s="64">
        <v>45167</v>
      </c>
      <c r="E146" s="63">
        <v>4538239707.9008198</v>
      </c>
    </row>
    <row r="147" spans="4:5">
      <c r="D147" s="64">
        <v>45168</v>
      </c>
      <c r="E147" s="63">
        <v>4668422036.0245399</v>
      </c>
    </row>
    <row r="148" spans="4:5">
      <c r="D148" s="64">
        <v>45169</v>
      </c>
      <c r="E148" s="63">
        <v>4624640839.1045599</v>
      </c>
    </row>
    <row r="149" spans="4:5">
      <c r="D149" s="64">
        <v>45170</v>
      </c>
      <c r="E149" s="63">
        <v>4476873861.9816904</v>
      </c>
    </row>
    <row r="150" spans="4:5">
      <c r="D150" s="64">
        <v>45171</v>
      </c>
      <c r="E150" s="63">
        <v>4454767027.89009</v>
      </c>
    </row>
    <row r="151" spans="4:5">
      <c r="D151" s="64">
        <v>45172</v>
      </c>
      <c r="E151" s="63">
        <v>4481494428.7902899</v>
      </c>
    </row>
    <row r="152" spans="4:5">
      <c r="D152" s="64">
        <v>45173</v>
      </c>
      <c r="E152" s="63">
        <v>4503153252.6276903</v>
      </c>
    </row>
    <row r="153" spans="4:5">
      <c r="D153" s="64">
        <v>45174</v>
      </c>
      <c r="E153" s="63">
        <v>4504688315.0648603</v>
      </c>
    </row>
    <row r="154" spans="4:5">
      <c r="D154" s="64">
        <v>45175</v>
      </c>
      <c r="E154" s="63">
        <v>4520905852.47855</v>
      </c>
    </row>
    <row r="155" spans="4:5">
      <c r="D155" s="64">
        <v>45176</v>
      </c>
      <c r="E155" s="63">
        <v>4497235654.2400103</v>
      </c>
    </row>
    <row r="156" spans="4:5">
      <c r="D156" s="64">
        <v>45177</v>
      </c>
      <c r="E156" s="63">
        <v>4576623938.5797997</v>
      </c>
    </row>
    <row r="157" spans="4:5">
      <c r="D157" s="64">
        <v>45178</v>
      </c>
      <c r="E157" s="63">
        <v>4553012558.4162502</v>
      </c>
    </row>
    <row r="158" spans="4:5">
      <c r="D158" s="64">
        <v>45179</v>
      </c>
      <c r="E158" s="63">
        <v>4551943891.9530497</v>
      </c>
    </row>
    <row r="159" spans="4:5">
      <c r="D159" s="64">
        <v>45180</v>
      </c>
      <c r="E159" s="63">
        <v>4528946913.8807001</v>
      </c>
    </row>
    <row r="160" spans="4:5">
      <c r="D160" s="64">
        <v>45181</v>
      </c>
      <c r="E160" s="63">
        <v>4370207554.6183701</v>
      </c>
    </row>
    <row r="161" spans="4:5">
      <c r="D161" s="64">
        <v>45182</v>
      </c>
      <c r="E161" s="63">
        <v>4456080711.9449301</v>
      </c>
    </row>
    <row r="162" spans="4:5">
      <c r="D162" s="64">
        <v>45183</v>
      </c>
      <c r="E162" s="63">
        <v>4504177418.9854298</v>
      </c>
    </row>
    <row r="163" spans="4:5">
      <c r="D163" s="64">
        <v>45184</v>
      </c>
      <c r="E163" s="63">
        <v>4557279731.3089504</v>
      </c>
    </row>
    <row r="164" spans="4:5">
      <c r="D164" s="64">
        <v>45185</v>
      </c>
      <c r="E164" s="63">
        <v>4585695538.2533598</v>
      </c>
    </row>
    <row r="165" spans="4:5">
      <c r="D165" s="64">
        <v>45186</v>
      </c>
      <c r="E165" s="63">
        <v>4580283444.9067097</v>
      </c>
    </row>
    <row r="166" spans="4:5">
      <c r="D166" s="64">
        <v>45187</v>
      </c>
      <c r="E166" s="63">
        <v>4558515692.3139696</v>
      </c>
    </row>
    <row r="167" spans="4:5">
      <c r="D167" s="64">
        <v>45188</v>
      </c>
      <c r="E167" s="63">
        <v>4599233106.5308199</v>
      </c>
    </row>
    <row r="168" spans="4:5">
      <c r="D168" s="64">
        <v>45189</v>
      </c>
      <c r="E168" s="63">
        <v>4665482916.4795303</v>
      </c>
    </row>
    <row r="169" spans="4:5">
      <c r="D169" s="64">
        <v>45190</v>
      </c>
      <c r="E169" s="63">
        <v>4637076444.5211201</v>
      </c>
    </row>
    <row r="170" spans="4:5">
      <c r="D170" s="64">
        <v>45191</v>
      </c>
      <c r="E170" s="63">
        <v>4536637068.56952</v>
      </c>
    </row>
    <row r="171" spans="4:5">
      <c r="D171" s="64">
        <v>45192</v>
      </c>
      <c r="E171" s="63">
        <v>4565079673.0581503</v>
      </c>
    </row>
    <row r="172" spans="4:5">
      <c r="D172" s="64">
        <v>45193</v>
      </c>
      <c r="E172" s="63">
        <v>4562115102.1839104</v>
      </c>
    </row>
    <row r="173" spans="4:5">
      <c r="D173" s="64">
        <v>45194</v>
      </c>
      <c r="E173" s="63">
        <v>4536451589.2958403</v>
      </c>
    </row>
    <row r="174" spans="4:5">
      <c r="D174" s="64">
        <v>45195</v>
      </c>
      <c r="E174" s="63">
        <v>4598269578.3411798</v>
      </c>
    </row>
    <row r="175" spans="4:5">
      <c r="D175" s="64">
        <v>45196</v>
      </c>
      <c r="E175" s="63">
        <v>4602279306.4648705</v>
      </c>
    </row>
    <row r="176" spans="4:5">
      <c r="D176" s="64">
        <v>45197</v>
      </c>
      <c r="E176" s="63">
        <v>4614036536.5611696</v>
      </c>
    </row>
    <row r="177" spans="4:5">
      <c r="D177" s="64">
        <v>45198</v>
      </c>
      <c r="E177" s="63">
        <v>4745377717.8711004</v>
      </c>
    </row>
    <row r="178" spans="4:5">
      <c r="D178" s="64">
        <v>45199</v>
      </c>
      <c r="E178" s="63">
        <v>4797515706.7076998</v>
      </c>
    </row>
    <row r="179" spans="4:5">
      <c r="D179" s="64">
        <v>45200</v>
      </c>
      <c r="E179" s="63">
        <v>4756023538.5949497</v>
      </c>
    </row>
    <row r="180" spans="4:5">
      <c r="D180" s="64">
        <v>45201</v>
      </c>
      <c r="E180" s="63">
        <v>4949682450.2761698</v>
      </c>
    </row>
    <row r="181" spans="4:5">
      <c r="D181" s="64">
        <v>45202</v>
      </c>
      <c r="E181" s="63">
        <v>4828217585.0838203</v>
      </c>
    </row>
    <row r="182" spans="4:5">
      <c r="D182" s="64">
        <v>45203</v>
      </c>
      <c r="E182" s="63">
        <v>4810391006.9393702</v>
      </c>
    </row>
    <row r="183" spans="4:5">
      <c r="D183" s="64">
        <v>45204</v>
      </c>
      <c r="E183" s="63">
        <v>4803943491.0758801</v>
      </c>
    </row>
    <row r="184" spans="4:5">
      <c r="D184" s="64">
        <v>45205</v>
      </c>
      <c r="E184" s="63">
        <v>4725842971.0717297</v>
      </c>
    </row>
    <row r="185" spans="4:5">
      <c r="D185" s="64">
        <v>45206</v>
      </c>
      <c r="E185" s="63">
        <v>4818410267.2136803</v>
      </c>
    </row>
    <row r="186" spans="4:5">
      <c r="D186" s="64">
        <v>45207</v>
      </c>
      <c r="E186" s="63">
        <v>4830647370.9100304</v>
      </c>
    </row>
    <row r="187" spans="4:5">
      <c r="D187" s="64">
        <v>45208</v>
      </c>
      <c r="E187" s="63">
        <v>4792590793.8943701</v>
      </c>
    </row>
    <row r="188" spans="4:5">
      <c r="D188" s="64">
        <v>45209</v>
      </c>
      <c r="E188" s="63">
        <v>4645688480.6486702</v>
      </c>
    </row>
    <row r="189" spans="4:5">
      <c r="D189" s="64">
        <v>45210</v>
      </c>
      <c r="E189" s="63">
        <v>4631366906.2790298</v>
      </c>
    </row>
    <row r="190" spans="4:5">
      <c r="D190" s="64">
        <v>45211</v>
      </c>
      <c r="E190" s="63">
        <v>4579537362.1166296</v>
      </c>
    </row>
    <row r="191" spans="4:5">
      <c r="D191" s="64">
        <v>45212</v>
      </c>
      <c r="E191" s="63">
        <v>4480315833.2680101</v>
      </c>
    </row>
    <row r="192" spans="4:5">
      <c r="D192" s="64">
        <v>45213</v>
      </c>
      <c r="E192" s="63">
        <v>4541891980.9734402</v>
      </c>
    </row>
    <row r="193" spans="4:5">
      <c r="D193" s="64">
        <v>45214</v>
      </c>
      <c r="E193" s="63">
        <v>4558276365.7807302</v>
      </c>
    </row>
    <row r="194" spans="4:5">
      <c r="D194" s="64">
        <v>45215</v>
      </c>
      <c r="E194" s="63">
        <v>4568372354.2767096</v>
      </c>
    </row>
    <row r="195" spans="4:5">
      <c r="D195" s="64">
        <v>45216</v>
      </c>
      <c r="E195" s="63">
        <v>4716915865.8442297</v>
      </c>
    </row>
    <row r="196" spans="4:5">
      <c r="D196" s="64">
        <v>45217</v>
      </c>
      <c r="E196" s="63">
        <v>4650297887.3461599</v>
      </c>
    </row>
    <row r="197" spans="4:5">
      <c r="D197" s="64">
        <v>45218</v>
      </c>
      <c r="E197" s="63">
        <v>4649228367.1477299</v>
      </c>
    </row>
    <row r="198" spans="4:5">
      <c r="D198" s="64">
        <v>45219</v>
      </c>
      <c r="E198" s="63">
        <v>4691414715.70121</v>
      </c>
    </row>
    <row r="199" spans="4:5">
      <c r="D199" s="64">
        <v>45220</v>
      </c>
      <c r="E199" s="63">
        <v>4766884134.9348001</v>
      </c>
    </row>
    <row r="200" spans="4:5">
      <c r="D200" s="64">
        <v>45221</v>
      </c>
      <c r="E200" s="63">
        <v>4917752613.4896603</v>
      </c>
    </row>
    <row r="201" spans="4:5">
      <c r="D201" s="64">
        <v>45222</v>
      </c>
      <c r="E201" s="63">
        <v>5033084427.73386</v>
      </c>
    </row>
    <row r="202" spans="4:5">
      <c r="D202" s="64">
        <v>45223</v>
      </c>
      <c r="E202" s="63">
        <v>5345332368.8740396</v>
      </c>
    </row>
    <row r="203" spans="4:5">
      <c r="D203" s="64">
        <v>45224</v>
      </c>
      <c r="E203" s="63">
        <v>5374523817.4211397</v>
      </c>
    </row>
    <row r="204" spans="4:5">
      <c r="D204" s="64">
        <v>45225</v>
      </c>
      <c r="E204" s="63">
        <v>5414072349.7279501</v>
      </c>
    </row>
    <row r="205" spans="4:5">
      <c r="D205" s="64">
        <v>45226</v>
      </c>
      <c r="E205" s="63">
        <v>5421885497.2215099</v>
      </c>
    </row>
    <row r="206" spans="4:5">
      <c r="D206" s="64">
        <v>45227</v>
      </c>
      <c r="E206" s="63">
        <v>5380927083.8365297</v>
      </c>
    </row>
    <row r="207" spans="4:5">
      <c r="D207" s="64">
        <v>45228</v>
      </c>
      <c r="E207" s="63">
        <v>5363473259.2274303</v>
      </c>
    </row>
    <row r="208" spans="4:5">
      <c r="D208" s="64">
        <v>45229</v>
      </c>
      <c r="E208" s="63">
        <v>5440311725.2223196</v>
      </c>
    </row>
    <row r="209" spans="4:5">
      <c r="D209" s="64">
        <v>45230</v>
      </c>
      <c r="E209" s="63">
        <v>5430172062.0202799</v>
      </c>
    </row>
    <row r="210" spans="4:5">
      <c r="D210" s="64">
        <v>45231</v>
      </c>
      <c r="E210" s="63">
        <v>5464687398.34266</v>
      </c>
    </row>
    <row r="211" spans="4:5">
      <c r="D211" s="64">
        <v>45232</v>
      </c>
      <c r="E211" s="63">
        <v>5555025795.4609499</v>
      </c>
    </row>
    <row r="212" spans="4:5">
      <c r="D212" s="64">
        <v>45233</v>
      </c>
      <c r="E212" s="63">
        <v>5448811113.7711496</v>
      </c>
    </row>
    <row r="213" spans="4:5">
      <c r="D213" s="64">
        <v>45234</v>
      </c>
      <c r="E213" s="63">
        <v>5550533887.5911102</v>
      </c>
    </row>
    <row r="214" spans="4:5">
      <c r="D214" s="64">
        <v>45235</v>
      </c>
      <c r="E214" s="63">
        <v>5628606984.0433197</v>
      </c>
    </row>
    <row r="215" spans="4:5">
      <c r="D215" s="64">
        <v>45236</v>
      </c>
      <c r="E215" s="63">
        <v>5584777702.65487</v>
      </c>
    </row>
    <row r="216" spans="4:5">
      <c r="D216" s="64">
        <v>45237</v>
      </c>
      <c r="E216" s="63">
        <v>5570598677.1261396</v>
      </c>
    </row>
    <row r="217" spans="4:5">
      <c r="D217" s="64">
        <v>45238</v>
      </c>
      <c r="E217" s="63">
        <v>5602447324.5555897</v>
      </c>
    </row>
    <row r="218" spans="4:5">
      <c r="D218" s="64">
        <v>45239</v>
      </c>
      <c r="E218" s="63">
        <v>5667629507.6250696</v>
      </c>
    </row>
    <row r="219" spans="4:5">
      <c r="D219" s="64">
        <v>45240</v>
      </c>
      <c r="E219" s="63">
        <v>6135740434.8708696</v>
      </c>
    </row>
    <row r="220" spans="4:5">
      <c r="D220" s="64">
        <v>45241</v>
      </c>
      <c r="E220" s="63">
        <v>6031192588.3924904</v>
      </c>
    </row>
    <row r="221" spans="4:5">
      <c r="D221" s="64">
        <v>45242</v>
      </c>
      <c r="E221" s="63">
        <v>5979711219.1009102</v>
      </c>
    </row>
    <row r="222" spans="4:5">
      <c r="D222" s="64">
        <v>45243</v>
      </c>
      <c r="E222" s="63">
        <v>6043757022.6227999</v>
      </c>
    </row>
    <row r="223" spans="4:5">
      <c r="D223" s="64">
        <v>45244</v>
      </c>
      <c r="E223" s="63">
        <v>5814387932.1636105</v>
      </c>
    </row>
    <row r="224" spans="4:5">
      <c r="D224" s="64">
        <v>45245</v>
      </c>
      <c r="E224" s="63">
        <v>5621728831.7636299</v>
      </c>
    </row>
    <row r="225" spans="4:5">
      <c r="D225" s="64">
        <v>45246</v>
      </c>
      <c r="E225" s="63">
        <v>5893843659.6295996</v>
      </c>
    </row>
    <row r="226" spans="4:5">
      <c r="D226" s="64">
        <v>45247</v>
      </c>
      <c r="E226" s="63">
        <v>5601545345.0262299</v>
      </c>
    </row>
    <row r="227" spans="4:5">
      <c r="D227" s="64">
        <v>45248</v>
      </c>
      <c r="E227" s="63">
        <v>5601269077.9059896</v>
      </c>
    </row>
    <row r="228" spans="4:5">
      <c r="D228" s="64">
        <v>45249</v>
      </c>
      <c r="E228" s="63">
        <v>5618714686.8559198</v>
      </c>
    </row>
    <row r="229" spans="4:5">
      <c r="D229" s="64">
        <v>45250</v>
      </c>
      <c r="E229" s="63">
        <v>5734454042.5836096</v>
      </c>
    </row>
    <row r="230" spans="4:5">
      <c r="D230" s="64">
        <v>45251</v>
      </c>
      <c r="E230" s="63">
        <v>5720197039.8553801</v>
      </c>
    </row>
    <row r="231" spans="4:5">
      <c r="D231" s="64">
        <v>45252</v>
      </c>
      <c r="E231" s="63">
        <v>5493789580.89468</v>
      </c>
    </row>
    <row r="232" spans="4:5">
      <c r="D232" s="64">
        <v>45253</v>
      </c>
      <c r="E232" s="63">
        <v>5788412994.3753996</v>
      </c>
    </row>
    <row r="233" spans="4:5">
      <c r="D233" s="64">
        <v>45254</v>
      </c>
      <c r="E233" s="63">
        <v>5779616340.99862</v>
      </c>
    </row>
    <row r="234" spans="4:5">
      <c r="D234" s="64">
        <v>45255</v>
      </c>
      <c r="E234" s="63">
        <v>5821679225.4556503</v>
      </c>
    </row>
    <row r="235" spans="4:5">
      <c r="D235" s="64">
        <v>45256</v>
      </c>
      <c r="E235" s="63">
        <v>5818296570.3262396</v>
      </c>
    </row>
    <row r="236" spans="4:5">
      <c r="D236" s="64">
        <v>45257</v>
      </c>
      <c r="E236" s="63">
        <v>5760714181.2144804</v>
      </c>
    </row>
    <row r="237" spans="4:5">
      <c r="D237" s="64">
        <v>45258</v>
      </c>
      <c r="E237" s="63">
        <v>5659814865.4670496</v>
      </c>
    </row>
    <row r="238" spans="4:5">
      <c r="D238" s="64">
        <v>45259</v>
      </c>
      <c r="E238" s="63">
        <v>5723202126.3234301</v>
      </c>
    </row>
    <row r="239" spans="4:5">
      <c r="D239" s="64">
        <v>45260</v>
      </c>
      <c r="E239" s="63">
        <v>5693738673.7376204</v>
      </c>
    </row>
    <row r="240" spans="4:5">
      <c r="D240" s="64">
        <v>45261</v>
      </c>
      <c r="E240" s="63">
        <v>5747476632.3097496</v>
      </c>
    </row>
    <row r="241" spans="4:5">
      <c r="D241" s="64">
        <v>45262</v>
      </c>
      <c r="E241" s="63">
        <v>5806637142.3171902</v>
      </c>
    </row>
    <row r="242" spans="4:5">
      <c r="D242" s="64">
        <v>45263</v>
      </c>
      <c r="E242" s="63">
        <v>6059030524.47334</v>
      </c>
    </row>
    <row r="243" spans="4:5">
      <c r="D243" s="64">
        <v>45264</v>
      </c>
      <c r="E243" s="63">
        <v>6118432489.2296495</v>
      </c>
    </row>
    <row r="244" spans="4:5">
      <c r="D244" s="64">
        <v>45265</v>
      </c>
      <c r="E244" s="63">
        <v>6237035818.2110004</v>
      </c>
    </row>
    <row r="245" spans="4:5">
      <c r="D245" s="64">
        <v>45266</v>
      </c>
      <c r="E245" s="63">
        <v>6429318277.8674603</v>
      </c>
    </row>
    <row r="246" spans="4:5">
      <c r="D246" s="64">
        <v>45267</v>
      </c>
      <c r="E246" s="63">
        <v>6278279477.8701296</v>
      </c>
    </row>
    <row r="247" spans="4:5">
      <c r="D247" s="64">
        <v>45268</v>
      </c>
      <c r="E247" s="63">
        <v>6533609473.11833</v>
      </c>
    </row>
    <row r="248" spans="4:5">
      <c r="D248" s="64">
        <v>45269</v>
      </c>
      <c r="E248" s="63">
        <v>6612415961.4602499</v>
      </c>
    </row>
    <row r="249" spans="4:5">
      <c r="D249" s="64">
        <v>45270</v>
      </c>
      <c r="E249" s="63">
        <v>6469731828.1805296</v>
      </c>
    </row>
    <row r="250" spans="4:5">
      <c r="D250" s="64">
        <v>45271</v>
      </c>
      <c r="E250" s="63">
        <v>6497668341.3649597</v>
      </c>
    </row>
    <row r="251" spans="4:5">
      <c r="D251" s="64">
        <v>45272</v>
      </c>
      <c r="E251" s="63">
        <v>6141724369.8828897</v>
      </c>
    </row>
    <row r="252" spans="4:5">
      <c r="D252" s="64">
        <v>45273</v>
      </c>
      <c r="E252" s="63">
        <v>6101291376.8938904</v>
      </c>
    </row>
    <row r="253" spans="4:5">
      <c r="D253" s="64">
        <v>45274</v>
      </c>
      <c r="E253" s="63">
        <v>6327347016.7625799</v>
      </c>
    </row>
    <row r="254" spans="4:5">
      <c r="D254" s="64">
        <v>45275</v>
      </c>
      <c r="E254" s="63">
        <v>6452157120.8835497</v>
      </c>
    </row>
    <row r="255" spans="4:5">
      <c r="D255" s="64">
        <v>45276</v>
      </c>
      <c r="E255" s="63">
        <v>6215005655.6516199</v>
      </c>
    </row>
    <row r="256" spans="4:5">
      <c r="D256" s="64">
        <v>45277</v>
      </c>
      <c r="E256" s="63">
        <v>6258465940.13626</v>
      </c>
    </row>
    <row r="257" spans="4:5">
      <c r="D257" s="64">
        <v>45278</v>
      </c>
      <c r="E257" s="63">
        <v>6166176960.3836603</v>
      </c>
    </row>
    <row r="258" spans="4:5">
      <c r="D258" s="64">
        <v>45279</v>
      </c>
      <c r="E258" s="63">
        <v>6265552646.1314297</v>
      </c>
    </row>
    <row r="259" spans="4:5">
      <c r="D259" s="64">
        <v>45280</v>
      </c>
      <c r="E259" s="63">
        <v>6149180335.9756603</v>
      </c>
    </row>
    <row r="260" spans="4:5">
      <c r="D260" s="64">
        <v>45281</v>
      </c>
      <c r="E260" s="63">
        <v>6249633121.32829</v>
      </c>
    </row>
    <row r="261" spans="4:5">
      <c r="D261" s="64">
        <v>45282</v>
      </c>
      <c r="E261" s="63">
        <v>6349012974.5230198</v>
      </c>
    </row>
    <row r="262" spans="4:5">
      <c r="D262" s="64">
        <v>45283</v>
      </c>
      <c r="E262" s="63">
        <v>6535675168.6027498</v>
      </c>
    </row>
    <row r="263" spans="4:5">
      <c r="D263" s="64">
        <v>45284</v>
      </c>
      <c r="E263" s="63">
        <v>6521389902.7553501</v>
      </c>
    </row>
    <row r="264" spans="4:5">
      <c r="D264" s="64">
        <v>45285</v>
      </c>
      <c r="E264" s="63">
        <v>6421823477.3332005</v>
      </c>
    </row>
    <row r="265" spans="4:5">
      <c r="D265" s="64">
        <v>45286</v>
      </c>
      <c r="E265" s="63">
        <v>6461191061.3313599</v>
      </c>
    </row>
    <row r="266" spans="4:5">
      <c r="D266" s="64">
        <v>45287</v>
      </c>
      <c r="E266" s="63">
        <v>6395615425.0184498</v>
      </c>
    </row>
    <row r="267" spans="4:5">
      <c r="D267" s="64">
        <v>45288</v>
      </c>
      <c r="E267" s="63">
        <v>6704591298.9589005</v>
      </c>
    </row>
    <row r="268" spans="4:5">
      <c r="D268" s="64">
        <v>45289</v>
      </c>
      <c r="E268" s="63">
        <v>6653973239.6275101</v>
      </c>
    </row>
    <row r="269" spans="4:5">
      <c r="D269" s="64">
        <v>45290</v>
      </c>
      <c r="E269" s="63">
        <v>6540728400.0522003</v>
      </c>
    </row>
    <row r="270" spans="4:5">
      <c r="D270" s="64">
        <v>45291</v>
      </c>
      <c r="E270" s="63">
        <v>6522932054.0705404</v>
      </c>
    </row>
    <row r="271" spans="4:5">
      <c r="D271" s="64">
        <v>45292</v>
      </c>
      <c r="E271" s="63">
        <v>6511249109.5187302</v>
      </c>
    </row>
    <row r="272" spans="4:5">
      <c r="D272" s="64">
        <v>45293</v>
      </c>
      <c r="E272" s="63">
        <v>6727509502.0474701</v>
      </c>
    </row>
    <row r="273" spans="4:5">
      <c r="D273" s="64">
        <v>45294</v>
      </c>
      <c r="E273" s="63">
        <v>6768376337.4098997</v>
      </c>
    </row>
    <row r="274" spans="4:5">
      <c r="D274" s="64">
        <v>45295</v>
      </c>
      <c r="E274" s="63">
        <v>6365147729.5368404</v>
      </c>
    </row>
    <row r="275" spans="4:5">
      <c r="D275" s="64">
        <v>45296</v>
      </c>
      <c r="E275" s="63">
        <v>6578865649.5506897</v>
      </c>
    </row>
    <row r="276" spans="4:5">
      <c r="D276" s="64">
        <v>45297</v>
      </c>
      <c r="E276" s="63">
        <v>6730130740.09484</v>
      </c>
    </row>
    <row r="277" spans="4:5">
      <c r="D277" s="64">
        <v>45298</v>
      </c>
      <c r="E277" s="63">
        <v>6657151137.2629204</v>
      </c>
    </row>
    <row r="278" spans="4:5">
      <c r="D278" s="64">
        <v>45299</v>
      </c>
      <c r="E278" s="63">
        <v>6592307203.73487</v>
      </c>
    </row>
    <row r="279" spans="4:5">
      <c r="D279" s="64">
        <v>45300</v>
      </c>
      <c r="E279" s="63">
        <v>6876534053.7925797</v>
      </c>
    </row>
    <row r="280" spans="4:5">
      <c r="D280" s="64">
        <v>45301</v>
      </c>
      <c r="E280" s="63">
        <v>6870130197.5767899</v>
      </c>
    </row>
    <row r="281" spans="4:5">
      <c r="D281" s="64">
        <v>45302</v>
      </c>
      <c r="E281" s="63">
        <v>7555743762.7929001</v>
      </c>
    </row>
    <row r="282" spans="4:5">
      <c r="D282" s="64">
        <v>45303</v>
      </c>
      <c r="E282" s="63">
        <v>7690640054.2337904</v>
      </c>
    </row>
    <row r="283" spans="4:5">
      <c r="D283" s="64">
        <v>45304</v>
      </c>
      <c r="E283" s="63">
        <v>7341247109.8651199</v>
      </c>
    </row>
    <row r="284" spans="4:5">
      <c r="D284" s="64">
        <v>45305</v>
      </c>
      <c r="E284" s="63">
        <v>7465460624.1990004</v>
      </c>
    </row>
    <row r="285" spans="4:5">
      <c r="D285" s="64">
        <v>45306</v>
      </c>
      <c r="E285" s="63">
        <v>7189123029.0725803</v>
      </c>
    </row>
    <row r="286" spans="4:5">
      <c r="D286" s="64">
        <v>45307</v>
      </c>
      <c r="E286" s="63">
        <v>7341860274.0073204</v>
      </c>
    </row>
    <row r="287" spans="4:5">
      <c r="D287" s="64">
        <v>45308</v>
      </c>
      <c r="E287" s="63">
        <v>7594146042.85186</v>
      </c>
    </row>
    <row r="288" spans="4:5">
      <c r="D288" s="64">
        <v>45309</v>
      </c>
      <c r="E288" s="63">
        <v>7295112316.6560698</v>
      </c>
    </row>
    <row r="289" spans="4:5">
      <c r="D289" s="64">
        <v>45310</v>
      </c>
      <c r="E289" s="63">
        <v>7168643522.9926596</v>
      </c>
    </row>
    <row r="290" spans="4:5">
      <c r="D290" s="64">
        <v>45311</v>
      </c>
      <c r="E290" s="63">
        <v>7145602542.8540497</v>
      </c>
    </row>
    <row r="291" spans="4:5">
      <c r="D291" s="64">
        <v>45312</v>
      </c>
      <c r="E291" s="63">
        <v>7190152901.64252</v>
      </c>
    </row>
    <row r="292" spans="4:5">
      <c r="D292" s="64">
        <v>45313</v>
      </c>
      <c r="E292" s="63">
        <v>7098349898.6689396</v>
      </c>
    </row>
    <row r="293" spans="4:5">
      <c r="D293" s="64">
        <v>45314</v>
      </c>
      <c r="E293" s="63">
        <v>6649290447.2520905</v>
      </c>
    </row>
    <row r="294" spans="4:5">
      <c r="D294" s="64">
        <v>45315</v>
      </c>
      <c r="E294" s="63">
        <v>6605701314.5096998</v>
      </c>
    </row>
    <row r="295" spans="4:5">
      <c r="D295" s="64">
        <v>45316</v>
      </c>
      <c r="E295" s="63">
        <v>6632847105.0060101</v>
      </c>
    </row>
    <row r="296" spans="4:5">
      <c r="D296" s="64">
        <v>45317</v>
      </c>
      <c r="E296" s="63">
        <v>6622913918.8688402</v>
      </c>
    </row>
    <row r="297" spans="4:5">
      <c r="D297" s="64">
        <v>45318</v>
      </c>
      <c r="E297" s="63">
        <v>6817948089.4368801</v>
      </c>
    </row>
    <row r="298" spans="4:5">
      <c r="D298" s="64">
        <v>45319</v>
      </c>
      <c r="E298" s="63">
        <v>6824589712.7693005</v>
      </c>
    </row>
    <row r="299" spans="4:5">
      <c r="D299" s="64">
        <v>45320</v>
      </c>
      <c r="E299" s="63">
        <v>6804614914.1240597</v>
      </c>
    </row>
    <row r="300" spans="4:5">
      <c r="D300" s="64">
        <v>45321</v>
      </c>
      <c r="E300" s="63">
        <v>6875794597.0026798</v>
      </c>
    </row>
    <row r="301" spans="4:5">
      <c r="D301" s="64">
        <v>45322</v>
      </c>
      <c r="E301" s="63">
        <v>6872386024.3476801</v>
      </c>
    </row>
    <row r="302" spans="4:5">
      <c r="D302" s="64">
        <v>45323</v>
      </c>
      <c r="E302" s="63">
        <v>6756717725.2202797</v>
      </c>
    </row>
    <row r="303" spans="4:5">
      <c r="D303" s="64">
        <v>45324</v>
      </c>
      <c r="E303" s="63">
        <v>6817854147.2316303</v>
      </c>
    </row>
    <row r="304" spans="4:5">
      <c r="D304" s="64">
        <v>45325</v>
      </c>
      <c r="E304" s="63">
        <v>6889828643.8983803</v>
      </c>
    </row>
    <row r="305" spans="4:5">
      <c r="D305" s="64">
        <v>45326</v>
      </c>
      <c r="E305" s="63">
        <v>6842823480.4497995</v>
      </c>
    </row>
    <row r="306" spans="4:5">
      <c r="D306" s="64">
        <v>45327</v>
      </c>
      <c r="E306" s="63">
        <v>6864028661.67416</v>
      </c>
    </row>
    <row r="307" spans="4:5">
      <c r="D307" s="64">
        <v>45328</v>
      </c>
      <c r="E307" s="63">
        <v>6884848797.8238602</v>
      </c>
    </row>
    <row r="308" spans="4:5">
      <c r="D308" s="64">
        <v>45329</v>
      </c>
      <c r="E308" s="63">
        <v>6985298107.66366</v>
      </c>
    </row>
    <row r="309" spans="4:5">
      <c r="D309" s="64">
        <v>45330</v>
      </c>
      <c r="E309" s="63">
        <v>7086433907.1890202</v>
      </c>
    </row>
    <row r="310" spans="4:5">
      <c r="D310" s="64">
        <v>45331</v>
      </c>
      <c r="E310" s="63">
        <v>7089016146.8298101</v>
      </c>
    </row>
    <row r="311" spans="4:5">
      <c r="D311" s="64">
        <v>45332</v>
      </c>
      <c r="E311" s="63">
        <v>7335155025.0388098</v>
      </c>
    </row>
    <row r="312" spans="4:5">
      <c r="D312" s="64">
        <v>45333</v>
      </c>
      <c r="E312" s="63">
        <v>7408644341.7077999</v>
      </c>
    </row>
    <row r="313" spans="4:5">
      <c r="D313" s="64">
        <v>45334</v>
      </c>
      <c r="E313" s="63">
        <v>7437225228.6699896</v>
      </c>
    </row>
    <row r="314" spans="4:5">
      <c r="D314" s="64">
        <v>45335</v>
      </c>
      <c r="E314" s="63">
        <v>7819282087.5445004</v>
      </c>
    </row>
    <row r="315" spans="4:5">
      <c r="D315" s="64">
        <v>45336</v>
      </c>
      <c r="E315" s="63">
        <v>7740924893.8570604</v>
      </c>
    </row>
    <row r="316" spans="4:5">
      <c r="D316" s="64">
        <v>45337</v>
      </c>
      <c r="E316" s="63">
        <v>8121224310.7647495</v>
      </c>
    </row>
    <row r="317" spans="4:5">
      <c r="D317" s="64">
        <v>45338</v>
      </c>
      <c r="E317" s="63">
        <v>8255697661.1941299</v>
      </c>
    </row>
    <row r="318" spans="4:5">
      <c r="D318" s="64">
        <v>45339</v>
      </c>
      <c r="E318" s="63">
        <v>8214445125.9982901</v>
      </c>
    </row>
    <row r="319" spans="4:5">
      <c r="D319" s="64">
        <v>45340</v>
      </c>
      <c r="E319" s="63">
        <v>8154658874.4246798</v>
      </c>
    </row>
    <row r="320" spans="4:5">
      <c r="D320" s="64">
        <v>45341</v>
      </c>
      <c r="E320" s="63">
        <v>8331967832.2926397</v>
      </c>
    </row>
    <row r="321" spans="4:5">
      <c r="D321" s="64">
        <v>45342</v>
      </c>
      <c r="E321" s="63">
        <v>8452973180.2486601</v>
      </c>
    </row>
    <row r="322" spans="4:5">
      <c r="D322" s="64">
        <v>45343</v>
      </c>
      <c r="E322" s="63">
        <v>8586062590.9879599</v>
      </c>
    </row>
    <row r="323" spans="4:5">
      <c r="D323" s="64">
        <v>45344</v>
      </c>
      <c r="E323" s="63">
        <v>8483996637.8183498</v>
      </c>
    </row>
    <row r="324" spans="4:5">
      <c r="D324" s="64">
        <v>45345</v>
      </c>
      <c r="E324" s="63">
        <v>8407636341.8561001</v>
      </c>
    </row>
    <row r="325" spans="4:5">
      <c r="D325" s="64">
        <v>45346</v>
      </c>
      <c r="E325" s="63">
        <v>8294857418.9914303</v>
      </c>
    </row>
    <row r="326" spans="4:5">
      <c r="D326" s="64">
        <v>45347</v>
      </c>
      <c r="E326" s="63">
        <v>8497589014.25809</v>
      </c>
    </row>
    <row r="327" spans="4:5">
      <c r="D327" s="64">
        <v>45348</v>
      </c>
      <c r="E327" s="63">
        <v>8725425575.2133007</v>
      </c>
    </row>
    <row r="328" spans="4:5">
      <c r="D328" s="64">
        <v>45349</v>
      </c>
      <c r="E328" s="63">
        <v>9009247910.2262001</v>
      </c>
    </row>
    <row r="329" spans="4:5">
      <c r="D329" s="64">
        <v>45350</v>
      </c>
      <c r="E329" s="63">
        <v>9185721208.9201603</v>
      </c>
    </row>
    <row r="330" spans="4:5">
      <c r="D330" s="64">
        <v>45351</v>
      </c>
      <c r="E330" s="63">
        <v>9667379993.5600491</v>
      </c>
    </row>
    <row r="331" spans="4:5">
      <c r="D331" s="64">
        <v>45352</v>
      </c>
      <c r="E331" s="63">
        <v>9765867421.2938499</v>
      </c>
    </row>
    <row r="332" spans="4:5">
      <c r="D332" s="64">
        <v>45353</v>
      </c>
      <c r="E332" s="63">
        <v>10009871227.982401</v>
      </c>
    </row>
    <row r="333" spans="4:5">
      <c r="D333" s="64">
        <v>45354</v>
      </c>
      <c r="E333" s="63">
        <v>10020926062.825701</v>
      </c>
    </row>
    <row r="334" spans="4:5">
      <c r="D334" s="64">
        <v>45355</v>
      </c>
      <c r="E334" s="63">
        <v>10182596413.113501</v>
      </c>
    </row>
    <row r="335" spans="4:5">
      <c r="D335" s="64">
        <v>45356</v>
      </c>
      <c r="E335" s="63">
        <v>10661700109.816999</v>
      </c>
    </row>
    <row r="336" spans="4:5">
      <c r="D336" s="64">
        <v>45357</v>
      </c>
      <c r="E336" s="63">
        <v>10322985800.561701</v>
      </c>
    </row>
    <row r="337" spans="4:5">
      <c r="D337" s="64">
        <v>45358</v>
      </c>
      <c r="E337" s="63">
        <v>11047260188.3878</v>
      </c>
    </row>
    <row r="338" spans="4:5">
      <c r="D338" s="64">
        <v>45359</v>
      </c>
      <c r="E338" s="63">
        <v>11236862620.7019</v>
      </c>
    </row>
    <row r="339" spans="4:5">
      <c r="D339" s="64">
        <v>45360</v>
      </c>
      <c r="E339" s="63">
        <v>11373573416.955299</v>
      </c>
    </row>
    <row r="340" spans="4:5">
      <c r="D340" s="64">
        <v>45361</v>
      </c>
      <c r="E340" s="63">
        <v>11447745036.5741</v>
      </c>
    </row>
    <row r="341" spans="4:5">
      <c r="D341" s="64">
        <v>45362</v>
      </c>
      <c r="E341" s="63">
        <v>11510359396.377501</v>
      </c>
    </row>
    <row r="342" spans="4:5">
      <c r="D342" s="64">
        <v>45363</v>
      </c>
      <c r="E342" s="63">
        <v>11999970196.326099</v>
      </c>
    </row>
    <row r="343" spans="4:5">
      <c r="D343" s="64">
        <v>45364</v>
      </c>
      <c r="E343" s="63">
        <v>11791279982.7071</v>
      </c>
    </row>
    <row r="344" spans="4:5">
      <c r="D344" s="64">
        <v>45365</v>
      </c>
      <c r="E344" s="63">
        <v>12029345094.828899</v>
      </c>
    </row>
    <row r="345" spans="4:5">
      <c r="D345" s="64">
        <v>45366</v>
      </c>
      <c r="E345" s="63">
        <v>11643994309.519899</v>
      </c>
    </row>
    <row r="346" spans="4:5">
      <c r="D346" s="64">
        <v>45367</v>
      </c>
      <c r="E346" s="63">
        <v>11330550061.912001</v>
      </c>
    </row>
    <row r="347" spans="4:5">
      <c r="D347" s="64">
        <v>45368</v>
      </c>
      <c r="E347" s="63">
        <v>10758127598.967199</v>
      </c>
    </row>
    <row r="348" spans="4:5">
      <c r="D348" s="64">
        <v>45369</v>
      </c>
      <c r="E348" s="63">
        <v>11124119259.225599</v>
      </c>
    </row>
    <row r="349" spans="4:5">
      <c r="D349" s="64">
        <v>45370</v>
      </c>
      <c r="E349" s="63">
        <v>10822966370.7246</v>
      </c>
    </row>
    <row r="350" spans="4:5">
      <c r="D350" s="64">
        <v>45371</v>
      </c>
      <c r="E350" s="63">
        <v>9740480898.5329304</v>
      </c>
    </row>
    <row r="351" spans="4:5">
      <c r="D351" s="64">
        <v>45372</v>
      </c>
      <c r="E351" s="63">
        <v>10895449672.8405</v>
      </c>
    </row>
    <row r="352" spans="4:5">
      <c r="D352" s="64">
        <v>45373</v>
      </c>
      <c r="E352" s="63">
        <v>10790953486.834101</v>
      </c>
    </row>
    <row r="353" spans="4:5">
      <c r="D353" s="64">
        <v>45374</v>
      </c>
      <c r="E353" s="63">
        <v>10430539002.5562</v>
      </c>
    </row>
    <row r="354" spans="4:5">
      <c r="D354" s="64">
        <v>45375</v>
      </c>
      <c r="E354" s="63">
        <v>10508394353.773001</v>
      </c>
    </row>
    <row r="355" spans="4:5">
      <c r="D355" s="64">
        <v>45376</v>
      </c>
      <c r="E355" s="63">
        <v>10916436711.253599</v>
      </c>
    </row>
    <row r="356" spans="4:5">
      <c r="D356" s="64">
        <v>45377</v>
      </c>
      <c r="E356" s="63">
        <v>11427488819.0469</v>
      </c>
    </row>
    <row r="357" spans="4:5">
      <c r="D357" s="64">
        <v>45378</v>
      </c>
      <c r="E357" s="63">
        <v>11470395849.6826</v>
      </c>
    </row>
    <row r="358" spans="4:5">
      <c r="D358" s="64">
        <v>45379</v>
      </c>
      <c r="E358" s="63">
        <v>11158548283.8085</v>
      </c>
    </row>
    <row r="359" spans="4:5">
      <c r="D359" s="64">
        <v>45380</v>
      </c>
      <c r="E359" s="63">
        <v>11406334426.9963</v>
      </c>
    </row>
    <row r="360" spans="4:5">
      <c r="D360" s="64">
        <v>45381</v>
      </c>
      <c r="E360" s="63">
        <v>11159239894.766001</v>
      </c>
    </row>
    <row r="361" spans="4:5">
      <c r="D361" s="64">
        <v>45382</v>
      </c>
      <c r="E361" s="63">
        <v>11121062911.909201</v>
      </c>
    </row>
    <row r="362" spans="4:5">
      <c r="D362" s="64">
        <v>45383</v>
      </c>
      <c r="E362" s="63">
        <v>11631584749.6807</v>
      </c>
    </row>
    <row r="363" spans="4:5">
      <c r="D363" s="64">
        <v>45384</v>
      </c>
      <c r="E363" s="63">
        <v>11187595766.372601</v>
      </c>
    </row>
    <row r="364" spans="4:5">
      <c r="D364" s="64">
        <v>45385</v>
      </c>
      <c r="E364" s="63">
        <v>10449690384.2071</v>
      </c>
    </row>
    <row r="365" spans="4:5">
      <c r="D365" s="64">
        <v>45386</v>
      </c>
      <c r="E365" s="63">
        <v>10566832975.0651</v>
      </c>
    </row>
    <row r="366" spans="4:5">
      <c r="D366" s="64">
        <v>45387</v>
      </c>
      <c r="E366" s="63">
        <v>10690552668.928699</v>
      </c>
    </row>
    <row r="367" spans="4:5">
      <c r="D367" s="64">
        <v>45388</v>
      </c>
      <c r="E367" s="63">
        <v>10753304238.986099</v>
      </c>
    </row>
    <row r="368" spans="4:5">
      <c r="D368" s="64">
        <v>45389</v>
      </c>
      <c r="E368" s="63">
        <v>10877999455.707701</v>
      </c>
    </row>
    <row r="369" spans="4:5">
      <c r="D369" s="64">
        <v>45390</v>
      </c>
      <c r="E369" s="63">
        <v>11120248258.6378</v>
      </c>
    </row>
    <row r="370" spans="4:5">
      <c r="D370" s="64">
        <v>45391</v>
      </c>
      <c r="E370" s="63">
        <v>11767765089.4694</v>
      </c>
    </row>
    <row r="371" spans="4:5">
      <c r="D371" s="64">
        <v>45392</v>
      </c>
      <c r="E371" s="63">
        <v>11177667823.108</v>
      </c>
    </row>
    <row r="372" spans="4:5">
      <c r="D372" s="64">
        <v>45393</v>
      </c>
      <c r="E372" s="63">
        <v>11394592340.982901</v>
      </c>
    </row>
    <row r="373" spans="4:5">
      <c r="D373" s="64">
        <v>45394</v>
      </c>
      <c r="E373" s="63">
        <v>11313354807.253799</v>
      </c>
    </row>
    <row r="374" spans="4:5">
      <c r="D374" s="64">
        <v>45395</v>
      </c>
      <c r="E374" s="63">
        <v>10551220741.834299</v>
      </c>
    </row>
    <row r="375" spans="4:5">
      <c r="D375" s="64">
        <v>45396</v>
      </c>
      <c r="E375" s="63">
        <v>9846216459.7287502</v>
      </c>
    </row>
    <row r="376" spans="4:5">
      <c r="D376" s="64">
        <v>45397</v>
      </c>
      <c r="E376" s="63">
        <v>10334515727.956301</v>
      </c>
    </row>
    <row r="377" spans="4:5">
      <c r="D377" s="64">
        <v>45398</v>
      </c>
      <c r="E377" s="63">
        <v>10093315058.878201</v>
      </c>
    </row>
    <row r="378" spans="4:5">
      <c r="D378" s="64">
        <v>45399</v>
      </c>
      <c r="E378" s="63">
        <v>10134907528.0516</v>
      </c>
    </row>
    <row r="379" spans="4:5">
      <c r="D379" s="64">
        <v>45400</v>
      </c>
      <c r="E379" s="63">
        <v>9901302071.3035603</v>
      </c>
    </row>
    <row r="380" spans="4:5">
      <c r="D380" s="64">
        <v>45401</v>
      </c>
      <c r="E380" s="63">
        <v>10104687576.443899</v>
      </c>
    </row>
    <row r="381" spans="4:5">
      <c r="D381" s="64">
        <v>45402</v>
      </c>
      <c r="E381" s="63">
        <v>10254677721.0394</v>
      </c>
    </row>
    <row r="382" spans="4:5">
      <c r="D382" s="64">
        <v>45403</v>
      </c>
      <c r="E382" s="63">
        <v>10544201060.598301</v>
      </c>
    </row>
    <row r="383" spans="4:5">
      <c r="D383" s="64">
        <v>45404</v>
      </c>
      <c r="E383" s="63">
        <v>10560787187.608101</v>
      </c>
    </row>
    <row r="384" spans="4:5">
      <c r="D384" s="64">
        <v>45405</v>
      </c>
      <c r="E384" s="63">
        <v>10803095971.322001</v>
      </c>
    </row>
    <row r="385" spans="4:5">
      <c r="D385" s="64">
        <v>45406</v>
      </c>
      <c r="E385" s="63">
        <v>10807081893.243299</v>
      </c>
    </row>
    <row r="386" spans="4:5">
      <c r="D386" s="64">
        <v>45407</v>
      </c>
      <c r="E386" s="63">
        <v>10528752413.803699</v>
      </c>
    </row>
    <row r="387" spans="4:5">
      <c r="D387" s="64">
        <v>45408</v>
      </c>
      <c r="E387" s="63">
        <v>10528402619.106899</v>
      </c>
    </row>
    <row r="388" spans="4:5">
      <c r="D388" s="64">
        <v>45409</v>
      </c>
      <c r="E388" s="63">
        <v>10516537693.757299</v>
      </c>
    </row>
    <row r="389" spans="4:5">
      <c r="D389" s="64">
        <v>45410</v>
      </c>
      <c r="E389" s="63">
        <v>10746305124.274</v>
      </c>
    </row>
    <row r="390" spans="4:5">
      <c r="D390" s="64">
        <v>45411</v>
      </c>
      <c r="E390" s="63">
        <v>10679927455.9526</v>
      </c>
    </row>
    <row r="391" spans="4:5">
      <c r="D391" s="64">
        <v>45412</v>
      </c>
      <c r="E391" s="63">
        <v>10593791416.5203</v>
      </c>
    </row>
    <row r="392" spans="4:5">
      <c r="D392" s="64">
        <v>45413</v>
      </c>
      <c r="E392" s="63">
        <v>10082244383.462799</v>
      </c>
    </row>
    <row r="393" spans="4:5">
      <c r="D393" s="64">
        <v>45414</v>
      </c>
      <c r="E393" s="63">
        <v>9942075288.3770504</v>
      </c>
    </row>
    <row r="394" spans="4:5">
      <c r="D394" s="64">
        <v>45415</v>
      </c>
      <c r="E394" s="63">
        <v>10035034437.5522</v>
      </c>
    </row>
    <row r="395" spans="4:5">
      <c r="D395" s="64">
        <v>45416</v>
      </c>
      <c r="E395" s="63">
        <v>10482347757.713301</v>
      </c>
    </row>
    <row r="396" spans="4:5">
      <c r="D396" s="64">
        <v>45417</v>
      </c>
      <c r="E396" s="63">
        <v>10589727357.0137</v>
      </c>
    </row>
    <row r="397" spans="4:5">
      <c r="D397" s="64">
        <v>45418</v>
      </c>
      <c r="E397" s="63">
        <v>10627576069.611601</v>
      </c>
    </row>
    <row r="398" spans="4:5">
      <c r="D398" s="64">
        <v>45419</v>
      </c>
      <c r="E398" s="63">
        <v>10377255684.2064</v>
      </c>
    </row>
    <row r="399" spans="4:5">
      <c r="D399" s="64">
        <v>45420</v>
      </c>
      <c r="E399" s="63">
        <v>10359270467.414801</v>
      </c>
    </row>
    <row r="400" spans="4:5">
      <c r="D400" s="64">
        <v>45421</v>
      </c>
      <c r="E400" s="63">
        <v>10248982204.622601</v>
      </c>
    </row>
    <row r="401" spans="4:5">
      <c r="D401" s="64">
        <v>45422</v>
      </c>
      <c r="E401" s="63">
        <v>10503618492.368999</v>
      </c>
    </row>
    <row r="402" spans="4:5">
      <c r="D402" s="64">
        <v>45423</v>
      </c>
      <c r="E402" s="63">
        <v>10204155356.925301</v>
      </c>
    </row>
    <row r="403" spans="4:5">
      <c r="D403" s="64">
        <v>45424</v>
      </c>
      <c r="E403" s="63">
        <v>10209708289.6749</v>
      </c>
    </row>
    <row r="404" spans="4:5">
      <c r="D404" s="64">
        <v>45425</v>
      </c>
      <c r="E404" s="63">
        <v>10293417550.0401</v>
      </c>
    </row>
    <row r="405" spans="4:5">
      <c r="D405" s="64">
        <v>45426</v>
      </c>
      <c r="E405" s="63">
        <v>10355050351.134399</v>
      </c>
    </row>
    <row r="406" spans="4:5">
      <c r="D406" s="64">
        <v>45427</v>
      </c>
      <c r="E406" s="63">
        <v>10149608575.090599</v>
      </c>
    </row>
    <row r="407" spans="4:5">
      <c r="D407" s="64">
        <v>45428</v>
      </c>
      <c r="E407" s="63">
        <v>10785804409.565701</v>
      </c>
    </row>
    <row r="408" spans="4:5">
      <c r="D408" s="64">
        <v>45429</v>
      </c>
      <c r="E408" s="63">
        <v>10548379160.4104</v>
      </c>
    </row>
    <row r="409" spans="4:5">
      <c r="D409" s="64">
        <v>45430</v>
      </c>
      <c r="E409" s="63">
        <v>11063690750.125299</v>
      </c>
    </row>
    <row r="410" spans="4:5">
      <c r="D410" s="64">
        <v>45431</v>
      </c>
      <c r="E410" s="63">
        <v>11121320476.409</v>
      </c>
    </row>
    <row r="411" spans="4:5">
      <c r="D411" s="64">
        <v>45432</v>
      </c>
      <c r="E411" s="63">
        <v>10968323559.004101</v>
      </c>
    </row>
    <row r="412" spans="4:5">
      <c r="D412" s="64">
        <v>45433</v>
      </c>
      <c r="E412" s="63">
        <v>12585576531.403999</v>
      </c>
    </row>
    <row r="413" spans="4:5">
      <c r="D413" s="64">
        <v>45434</v>
      </c>
      <c r="E413" s="63">
        <v>12964708292.595301</v>
      </c>
    </row>
    <row r="414" spans="4:5">
      <c r="D414" s="64">
        <v>45435</v>
      </c>
      <c r="E414" s="63">
        <v>12815762576.217199</v>
      </c>
    </row>
    <row r="415" spans="4:5">
      <c r="D415" s="64">
        <v>45436</v>
      </c>
      <c r="E415" s="63">
        <v>12961922134.8535</v>
      </c>
    </row>
    <row r="416" spans="4:5">
      <c r="D416" s="64">
        <v>45437</v>
      </c>
      <c r="E416" s="63">
        <v>12757140721.1796</v>
      </c>
    </row>
    <row r="417" spans="4:5">
      <c r="D417" s="64">
        <v>45438</v>
      </c>
      <c r="E417" s="63">
        <v>12855334494.2285</v>
      </c>
    </row>
    <row r="418" spans="4:5">
      <c r="D418" s="64">
        <v>45439</v>
      </c>
      <c r="E418" s="63">
        <v>13028320132.155199</v>
      </c>
    </row>
    <row r="419" spans="4:5">
      <c r="D419" s="64">
        <v>45440</v>
      </c>
      <c r="E419" s="63">
        <v>13248456510.247999</v>
      </c>
    </row>
    <row r="420" spans="4:5">
      <c r="D420" s="64">
        <v>45441</v>
      </c>
      <c r="E420" s="63">
        <v>13035244192.846901</v>
      </c>
    </row>
    <row r="421" spans="4:5">
      <c r="D421" s="64">
        <v>45442</v>
      </c>
      <c r="E421" s="63">
        <v>12810571873.8661</v>
      </c>
    </row>
    <row r="422" spans="4:5">
      <c r="D422" s="64">
        <v>45443</v>
      </c>
      <c r="E422" s="63">
        <v>12754913801.7017</v>
      </c>
    </row>
    <row r="423" spans="4:5">
      <c r="D423" s="64">
        <v>45444</v>
      </c>
      <c r="E423" s="63">
        <v>12814794125.3584</v>
      </c>
    </row>
    <row r="424" spans="4:5">
      <c r="D424" s="64">
        <v>45445</v>
      </c>
      <c r="E424" s="63">
        <v>12955409376.1049</v>
      </c>
    </row>
    <row r="425" spans="4:5">
      <c r="D425" s="64">
        <v>45446</v>
      </c>
      <c r="E425" s="63">
        <v>12834089199.912399</v>
      </c>
    </row>
    <row r="426" spans="4:5">
      <c r="D426" s="64">
        <v>45447</v>
      </c>
      <c r="E426" s="63">
        <v>12769050105.2346</v>
      </c>
    </row>
    <row r="427" spans="4:5">
      <c r="D427" s="64">
        <v>45448</v>
      </c>
      <c r="E427" s="63">
        <v>13044336059.225599</v>
      </c>
    </row>
    <row r="428" spans="4:5">
      <c r="D428" s="64">
        <v>45449</v>
      </c>
      <c r="E428" s="63">
        <v>13197279727.1938</v>
      </c>
    </row>
    <row r="429" spans="4:5">
      <c r="D429" s="64">
        <v>45450</v>
      </c>
      <c r="E429" s="63">
        <v>13011162591.279499</v>
      </c>
    </row>
    <row r="430" spans="4:5">
      <c r="D430" s="64">
        <v>45451</v>
      </c>
      <c r="E430" s="63">
        <v>12716800156.583</v>
      </c>
    </row>
    <row r="431" spans="4:5">
      <c r="D431" s="64">
        <v>45452</v>
      </c>
      <c r="E431" s="63">
        <v>12750229716.9571</v>
      </c>
    </row>
    <row r="432" spans="4:5">
      <c r="D432" s="64">
        <v>45453</v>
      </c>
      <c r="E432" s="63">
        <v>12864743115.5956</v>
      </c>
    </row>
    <row r="433" spans="4:5">
      <c r="D433" s="64">
        <v>45454</v>
      </c>
      <c r="E433" s="63">
        <v>12714676934.6947</v>
      </c>
    </row>
    <row r="434" spans="4:5">
      <c r="D434" s="64">
        <v>45455</v>
      </c>
      <c r="E434" s="63">
        <v>12225592826.646299</v>
      </c>
    </row>
    <row r="435" spans="4:5">
      <c r="D435" s="64">
        <v>45456</v>
      </c>
      <c r="E435" s="63">
        <v>12459022449.305599</v>
      </c>
    </row>
    <row r="436" spans="4:5">
      <c r="D436" s="64">
        <v>45457</v>
      </c>
      <c r="E436" s="63">
        <v>12171437383.9443</v>
      </c>
    </row>
    <row r="437" spans="4:5">
      <c r="D437" s="64">
        <v>45458</v>
      </c>
      <c r="E437" s="63">
        <v>12177100934.2651</v>
      </c>
    </row>
    <row r="438" spans="4:5">
      <c r="D438" s="64">
        <v>45459</v>
      </c>
      <c r="E438" s="63">
        <v>12369032715.5658</v>
      </c>
    </row>
    <row r="439" spans="4:5">
      <c r="D439" s="64">
        <v>45460</v>
      </c>
      <c r="E439" s="63">
        <v>12514017108.7724</v>
      </c>
    </row>
    <row r="440" spans="4:5">
      <c r="D440" s="64">
        <v>45461</v>
      </c>
      <c r="E440" s="63">
        <v>12206695323.935699</v>
      </c>
    </row>
    <row r="441" spans="4:5">
      <c r="D441" s="64">
        <v>45462</v>
      </c>
      <c r="E441" s="63">
        <v>12082421757.317499</v>
      </c>
    </row>
    <row r="442" spans="4:5">
      <c r="D442" s="64">
        <v>45463</v>
      </c>
      <c r="E442" s="63">
        <v>12302847905.9487</v>
      </c>
    </row>
    <row r="443" spans="4:5">
      <c r="D443" s="64">
        <v>45464</v>
      </c>
      <c r="E443" s="63">
        <v>12230106745.8722</v>
      </c>
    </row>
    <row r="444" spans="4:5">
      <c r="D444" s="64">
        <v>45465</v>
      </c>
      <c r="E444" s="63">
        <v>12489634508.0555</v>
      </c>
    </row>
    <row r="445" spans="4:5">
      <c r="D445" s="64">
        <v>45466</v>
      </c>
      <c r="E445" s="63">
        <v>12438264190.745199</v>
      </c>
    </row>
    <row r="446" spans="4:5">
      <c r="D446" s="64">
        <v>45467</v>
      </c>
      <c r="E446" s="63">
        <v>12142709943.7213</v>
      </c>
    </row>
    <row r="447" spans="4:5">
      <c r="D447" s="64">
        <v>45468</v>
      </c>
      <c r="E447" s="63">
        <v>11952204437.295601</v>
      </c>
    </row>
    <row r="448" spans="4:5">
      <c r="D448" s="64">
        <v>45469</v>
      </c>
      <c r="E448" s="63">
        <v>12083992766.764</v>
      </c>
    </row>
    <row r="449" spans="4:5">
      <c r="D449" s="64">
        <v>45470</v>
      </c>
      <c r="E449" s="63">
        <v>12002455639.547899</v>
      </c>
    </row>
    <row r="450" spans="4:5">
      <c r="D450" s="64">
        <v>45471</v>
      </c>
      <c r="E450" s="63">
        <v>12302273740.7936</v>
      </c>
    </row>
    <row r="451" spans="4:5">
      <c r="D451" s="64">
        <v>45472</v>
      </c>
      <c r="E451" s="63">
        <v>12076136285.612101</v>
      </c>
    </row>
    <row r="452" spans="4:5">
      <c r="D452" s="64">
        <v>45473</v>
      </c>
      <c r="E452" s="63">
        <v>12126131869.1534</v>
      </c>
    </row>
    <row r="453" spans="4:5">
      <c r="D453" s="64">
        <v>45474</v>
      </c>
      <c r="E453" s="63">
        <v>12361381317.796</v>
      </c>
    </row>
    <row r="454" spans="4:5">
      <c r="D454" s="64">
        <v>45475</v>
      </c>
      <c r="E454" s="63">
        <v>12409048887.403999</v>
      </c>
    </row>
    <row r="455" spans="4:5">
      <c r="D455" s="64">
        <v>45476</v>
      </c>
      <c r="E455" s="63">
        <v>12326973594.486799</v>
      </c>
    </row>
    <row r="456" spans="4:5">
      <c r="D456" s="64">
        <v>45477</v>
      </c>
      <c r="E456" s="63">
        <v>11955661823.2246</v>
      </c>
    </row>
    <row r="457" spans="4:5">
      <c r="D457" s="64">
        <v>45478</v>
      </c>
      <c r="E457" s="63">
        <v>11213408528.731899</v>
      </c>
    </row>
    <row r="458" spans="4:5">
      <c r="D458" s="64">
        <v>45479</v>
      </c>
      <c r="E458" s="63">
        <v>11186539855.120001</v>
      </c>
    </row>
    <row r="459" spans="4:5">
      <c r="D459" s="64">
        <v>45480</v>
      </c>
      <c r="E459" s="63">
        <v>11412778534.437799</v>
      </c>
    </row>
    <row r="460" spans="4:5">
      <c r="D460" s="64">
        <v>45481</v>
      </c>
      <c r="E460" s="63">
        <v>10964931446.683001</v>
      </c>
    </row>
    <row r="461" spans="4:5">
      <c r="D461" s="64">
        <v>45482</v>
      </c>
      <c r="E461" s="63">
        <v>11374845375.606199</v>
      </c>
    </row>
    <row r="462" spans="4:5">
      <c r="D462" s="64">
        <v>45483</v>
      </c>
      <c r="E462" s="63">
        <v>11590320182.378201</v>
      </c>
    </row>
    <row r="463" spans="4:5">
      <c r="D463" s="64">
        <v>45484</v>
      </c>
      <c r="E463" s="63">
        <v>11658247402.2304</v>
      </c>
    </row>
    <row r="464" spans="4:5">
      <c r="D464" s="64">
        <v>45485</v>
      </c>
      <c r="E464" s="63">
        <v>11650741460.7855</v>
      </c>
    </row>
    <row r="465" spans="4:5">
      <c r="D465" s="64">
        <v>45486</v>
      </c>
      <c r="E465" s="63">
        <v>11795467257.474001</v>
      </c>
    </row>
    <row r="466" spans="4:5">
      <c r="D466" s="64">
        <v>45487</v>
      </c>
      <c r="E466" s="63">
        <v>11918887399.0436</v>
      </c>
    </row>
    <row r="467" spans="4:5">
      <c r="D467" s="64">
        <v>45488</v>
      </c>
      <c r="E467" s="63">
        <v>12206839489.890699</v>
      </c>
    </row>
    <row r="468" spans="4:5">
      <c r="D468" s="64">
        <v>45489</v>
      </c>
      <c r="E468" s="63">
        <v>13036455279.9876</v>
      </c>
    </row>
    <row r="469" spans="4:5">
      <c r="D469" s="64">
        <v>45490</v>
      </c>
      <c r="E469" s="63">
        <v>12953537853.659401</v>
      </c>
    </row>
    <row r="470" spans="4:5">
      <c r="D470" s="64">
        <v>45491</v>
      </c>
      <c r="E470" s="63">
        <v>12804776597.2495</v>
      </c>
    </row>
    <row r="471" spans="4:5">
      <c r="D471" s="64">
        <v>45492</v>
      </c>
      <c r="E471" s="63">
        <v>12864491539.679501</v>
      </c>
    </row>
    <row r="472" spans="4:5">
      <c r="D472" s="64">
        <v>45493</v>
      </c>
      <c r="E472" s="63">
        <v>13163162750.365299</v>
      </c>
    </row>
    <row r="473" spans="4:5">
      <c r="D473" s="64">
        <v>45494</v>
      </c>
      <c r="E473" s="63">
        <v>13332357061.3605</v>
      </c>
    </row>
    <row r="474" spans="4:5">
      <c r="D474" s="64">
        <v>45495</v>
      </c>
      <c r="E474" s="63">
        <v>13389734742.1408</v>
      </c>
    </row>
    <row r="475" spans="4:5">
      <c r="D475" s="64">
        <v>45496</v>
      </c>
      <c r="E475" s="63">
        <v>13080446683.4042</v>
      </c>
    </row>
    <row r="476" spans="4:5">
      <c r="D476" s="64">
        <v>45497</v>
      </c>
      <c r="E476" s="63">
        <v>13164225761.5495</v>
      </c>
    </row>
    <row r="477" spans="4:5">
      <c r="D477" s="64">
        <v>45498</v>
      </c>
      <c r="E477" s="63">
        <v>12710635991.846399</v>
      </c>
    </row>
    <row r="478" spans="4:5">
      <c r="D478" s="64">
        <v>45499</v>
      </c>
      <c r="E478" s="63">
        <v>12304985585.496799</v>
      </c>
    </row>
    <row r="479" spans="4:5">
      <c r="D479" s="64">
        <v>45500</v>
      </c>
      <c r="E479" s="63">
        <v>12699793707.881599</v>
      </c>
    </row>
    <row r="480" spans="4:5">
      <c r="D480" s="64">
        <v>45501</v>
      </c>
      <c r="E480" s="63">
        <v>12616312759.321301</v>
      </c>
    </row>
    <row r="481" spans="4:5">
      <c r="D481" s="64">
        <v>45502</v>
      </c>
      <c r="E481" s="63">
        <v>12692626141.1161</v>
      </c>
    </row>
    <row r="482" spans="4:5">
      <c r="D482" s="64">
        <v>45503</v>
      </c>
      <c r="E482" s="63">
        <v>12889702494.6166</v>
      </c>
    </row>
    <row r="483" spans="4:5">
      <c r="D483" s="64">
        <v>45504</v>
      </c>
      <c r="E483" s="63">
        <v>12742398126.4002</v>
      </c>
    </row>
    <row r="484" spans="4:5">
      <c r="D484" s="64">
        <v>45505</v>
      </c>
      <c r="E484" s="63">
        <v>12529705854.8155</v>
      </c>
    </row>
    <row r="485" spans="4:5">
      <c r="D485" s="64">
        <v>45506</v>
      </c>
      <c r="E485" s="63">
        <v>12396169513.649599</v>
      </c>
    </row>
    <row r="486" spans="4:5">
      <c r="D486" s="64">
        <v>45507</v>
      </c>
      <c r="E486" s="63">
        <v>11684625681.733299</v>
      </c>
    </row>
    <row r="487" spans="4:5">
      <c r="D487" s="64">
        <v>45508</v>
      </c>
      <c r="E487" s="63">
        <v>11393286457.0569</v>
      </c>
    </row>
    <row r="488" spans="4:5">
      <c r="D488" s="64">
        <v>45509</v>
      </c>
      <c r="E488" s="63">
        <v>10678222508.3617</v>
      </c>
    </row>
    <row r="489" spans="4:5">
      <c r="D489" s="64">
        <v>45510</v>
      </c>
      <c r="E489" s="63">
        <v>10136721689.677401</v>
      </c>
    </row>
    <row r="490" spans="4:5">
      <c r="D490" s="64">
        <v>45511</v>
      </c>
      <c r="E490" s="63">
        <v>10375412703.447701</v>
      </c>
    </row>
    <row r="491" spans="4:5">
      <c r="D491" s="64">
        <v>45512</v>
      </c>
      <c r="E491" s="63">
        <v>10040914310.0868</v>
      </c>
    </row>
    <row r="492" spans="4:5">
      <c r="D492" s="64">
        <v>45513</v>
      </c>
      <c r="E492" s="63">
        <v>11338236239.8694</v>
      </c>
    </row>
    <row r="493" spans="4:5">
      <c r="D493" s="64">
        <v>45514</v>
      </c>
      <c r="E493" s="63">
        <v>11101088190.521799</v>
      </c>
    </row>
    <row r="494" spans="4:5">
      <c r="D494" s="64">
        <v>45515</v>
      </c>
      <c r="E494" s="63">
        <v>11093119212.3612</v>
      </c>
    </row>
    <row r="495" spans="4:5">
      <c r="D495" s="64">
        <v>45516</v>
      </c>
      <c r="E495" s="63">
        <v>10874901037.7745</v>
      </c>
    </row>
    <row r="496" spans="4:5">
      <c r="D496" s="64">
        <v>45517</v>
      </c>
      <c r="E496" s="63">
        <v>11304059790.7969</v>
      </c>
    </row>
    <row r="497" spans="4:5">
      <c r="D497" s="64">
        <v>45518</v>
      </c>
      <c r="E497" s="63">
        <v>11342049734.986601</v>
      </c>
    </row>
    <row r="498" spans="4:5">
      <c r="D498" s="64">
        <v>45519</v>
      </c>
      <c r="E498" s="63">
        <v>11128316667.275299</v>
      </c>
    </row>
    <row r="499" spans="4:5">
      <c r="D499" s="64">
        <v>45520</v>
      </c>
      <c r="E499" s="63">
        <v>10865458552.3876</v>
      </c>
    </row>
    <row r="500" spans="4:5">
      <c r="D500" s="64">
        <v>45521</v>
      </c>
      <c r="E500" s="63">
        <v>11024223114.6087</v>
      </c>
    </row>
    <row r="501" spans="4:5">
      <c r="D501" s="64">
        <v>45522</v>
      </c>
      <c r="E501" s="63">
        <v>11076681971.501101</v>
      </c>
    </row>
    <row r="502" spans="4:5">
      <c r="D502" s="64">
        <v>45523</v>
      </c>
      <c r="E502" s="63">
        <v>11052315030.7043</v>
      </c>
    </row>
    <row r="503" spans="4:5">
      <c r="D503" s="64">
        <v>45524</v>
      </c>
      <c r="E503" s="63">
        <v>11136524357.912701</v>
      </c>
    </row>
    <row r="504" spans="4:5">
      <c r="D504" s="64">
        <v>45525</v>
      </c>
      <c r="E504" s="63">
        <v>10961441065.8461</v>
      </c>
    </row>
    <row r="505" spans="4:5">
      <c r="D505" s="64">
        <v>45526</v>
      </c>
      <c r="E505" s="63">
        <v>11314373526.097</v>
      </c>
    </row>
    <row r="506" spans="4:5">
      <c r="D506" s="64">
        <v>45527</v>
      </c>
      <c r="E506" s="63">
        <v>11274390174.6443</v>
      </c>
    </row>
    <row r="507" spans="4:5">
      <c r="D507" s="64">
        <v>45528</v>
      </c>
      <c r="E507" s="63">
        <v>11797828851.979601</v>
      </c>
    </row>
    <row r="508" spans="4:5">
      <c r="D508" s="64">
        <v>45529</v>
      </c>
      <c r="E508" s="63">
        <v>11852774284.262501</v>
      </c>
    </row>
    <row r="509" spans="4:5">
      <c r="D509" s="64">
        <v>45530</v>
      </c>
      <c r="E509" s="63">
        <v>11774895361.189199</v>
      </c>
    </row>
    <row r="510" spans="4:5">
      <c r="D510" s="64">
        <v>45531</v>
      </c>
      <c r="E510" s="63">
        <v>11507152483.285601</v>
      </c>
    </row>
    <row r="511" spans="4:5">
      <c r="D511" s="64">
        <v>45532</v>
      </c>
      <c r="E511" s="63">
        <v>10711601171.2911</v>
      </c>
    </row>
    <row r="512" spans="4:5">
      <c r="D512" s="64">
        <v>45533</v>
      </c>
      <c r="E512" s="63">
        <v>10848461228.2043</v>
      </c>
    </row>
    <row r="513" spans="4:5">
      <c r="D513" s="64">
        <v>45534</v>
      </c>
      <c r="E513" s="63">
        <v>10889583337.6952</v>
      </c>
    </row>
    <row r="514" spans="4:5">
      <c r="D514" s="64">
        <v>45535</v>
      </c>
      <c r="E514" s="63">
        <v>10885390052.363199</v>
      </c>
    </row>
    <row r="515" spans="4:5">
      <c r="D515" s="64">
        <v>45536</v>
      </c>
      <c r="E515" s="63">
        <v>10870352075.178301</v>
      </c>
    </row>
    <row r="516" spans="4:5">
      <c r="D516" s="64">
        <v>45537</v>
      </c>
      <c r="E516" s="63">
        <v>10527842998.4147</v>
      </c>
    </row>
    <row r="517" spans="4:5">
      <c r="D517" s="64">
        <v>45538</v>
      </c>
      <c r="E517" s="63">
        <v>10945375445.976801</v>
      </c>
    </row>
    <row r="518" spans="4:5">
      <c r="D518" s="64">
        <v>45539</v>
      </c>
      <c r="E518" s="63">
        <v>10592944129.312201</v>
      </c>
    </row>
    <row r="519" spans="4:5">
      <c r="D519" s="64">
        <v>45540</v>
      </c>
      <c r="E519" s="63">
        <v>10686244661.711599</v>
      </c>
    </row>
    <row r="520" spans="4:5">
      <c r="D520" s="64">
        <v>45541</v>
      </c>
      <c r="E520" s="63">
        <v>10357047069.083</v>
      </c>
    </row>
    <row r="521" spans="4:5">
      <c r="D521" s="64">
        <v>45542</v>
      </c>
      <c r="E521" s="63">
        <v>9899032509.1838398</v>
      </c>
    </row>
    <row r="522" spans="4:5">
      <c r="D522" s="64">
        <v>45543</v>
      </c>
      <c r="E522" s="63">
        <v>10034935993.0229</v>
      </c>
    </row>
    <row r="523" spans="4:5">
      <c r="D523" s="64">
        <v>45544</v>
      </c>
      <c r="E523" s="63">
        <v>10109436060.144899</v>
      </c>
    </row>
    <row r="524" spans="4:5">
      <c r="D524" s="64">
        <v>45545</v>
      </c>
      <c r="E524" s="63">
        <v>10482227292.9694</v>
      </c>
    </row>
    <row r="525" spans="4:5">
      <c r="D525" s="64">
        <v>45546</v>
      </c>
      <c r="E525" s="63">
        <v>10582325404.967699</v>
      </c>
    </row>
    <row r="526" spans="4:5">
      <c r="D526" s="64">
        <v>45547</v>
      </c>
      <c r="E526" s="63">
        <v>10437211157.717699</v>
      </c>
    </row>
    <row r="527" spans="4:5">
      <c r="D527" s="64">
        <v>45548</v>
      </c>
      <c r="E527" s="63">
        <v>10557391574.8988</v>
      </c>
    </row>
    <row r="528" spans="4:5">
      <c r="D528" s="64">
        <v>45549</v>
      </c>
      <c r="E528" s="63">
        <v>10978800993.4811</v>
      </c>
    </row>
    <row r="529" spans="4:5">
      <c r="D529" s="64">
        <v>45550</v>
      </c>
      <c r="E529" s="63">
        <v>10961752600.281</v>
      </c>
    </row>
    <row r="530" spans="4:5">
      <c r="D530" s="64">
        <v>45551</v>
      </c>
      <c r="E530" s="63">
        <v>10581727678.247999</v>
      </c>
    </row>
    <row r="531" spans="4:5">
      <c r="D531" s="64">
        <v>45552</v>
      </c>
      <c r="E531" s="63">
        <v>10503894986.794901</v>
      </c>
    </row>
    <row r="532" spans="4:5">
      <c r="D532" s="64">
        <v>45553</v>
      </c>
      <c r="E532" s="63">
        <v>10736427418.655899</v>
      </c>
    </row>
    <row r="533" spans="4:5">
      <c r="D533" s="64">
        <v>45554</v>
      </c>
      <c r="E533" s="63">
        <v>10862317291.030399</v>
      </c>
    </row>
    <row r="534" spans="4:5">
      <c r="D534" s="64">
        <v>45555</v>
      </c>
      <c r="E534" s="63">
        <v>11182239113.2544</v>
      </c>
    </row>
    <row r="535" spans="4:5">
      <c r="D535" s="64">
        <v>45556</v>
      </c>
      <c r="E535" s="63">
        <v>11470763002.712299</v>
      </c>
    </row>
    <row r="536" spans="4:5">
      <c r="D536" s="64">
        <v>45557</v>
      </c>
      <c r="E536" s="63">
        <v>11652775715.757799</v>
      </c>
    </row>
    <row r="537" spans="4:5">
      <c r="D537" s="64">
        <v>45558</v>
      </c>
      <c r="E537" s="63">
        <v>11585498024.75</v>
      </c>
    </row>
    <row r="538" spans="4:5">
      <c r="D538" s="64">
        <v>45559</v>
      </c>
      <c r="E538" s="63">
        <v>11794209938.8367</v>
      </c>
    </row>
    <row r="539" spans="4:5">
      <c r="D539" s="64">
        <v>45560</v>
      </c>
      <c r="E539" s="63">
        <v>11942079634.0993</v>
      </c>
    </row>
    <row r="540" spans="4:5">
      <c r="D540" s="64">
        <v>45561</v>
      </c>
      <c r="E540" s="63">
        <v>11698340672.2101</v>
      </c>
    </row>
    <row r="541" spans="4:5">
      <c r="D541" s="64">
        <v>45562</v>
      </c>
      <c r="E541" s="63">
        <v>12036187230.848801</v>
      </c>
    </row>
    <row r="542" spans="4:5">
      <c r="D542" s="64">
        <v>45563</v>
      </c>
      <c r="E542" s="63">
        <v>12351224785.110001</v>
      </c>
    </row>
    <row r="543" spans="4:5">
      <c r="D543" s="64">
        <v>45564</v>
      </c>
      <c r="E543" s="63">
        <v>12251774119.1434</v>
      </c>
    </row>
    <row r="544" spans="4:5">
      <c r="D544" s="64">
        <v>45565</v>
      </c>
      <c r="E544" s="63">
        <v>12169741100.562</v>
      </c>
    </row>
    <row r="545" spans="4:5">
      <c r="D545" s="64">
        <v>45566</v>
      </c>
      <c r="E545" s="63">
        <v>11808041028.1189</v>
      </c>
    </row>
    <row r="546" spans="4:5">
      <c r="D546" s="64">
        <v>45567</v>
      </c>
      <c r="E546" s="63">
        <v>11263700787.370001</v>
      </c>
    </row>
    <row r="547" spans="4:5">
      <c r="D547" s="64">
        <v>45568</v>
      </c>
      <c r="E547" s="63">
        <v>11050937713.119699</v>
      </c>
    </row>
    <row r="548" spans="4:5">
      <c r="D548" s="64">
        <v>45569</v>
      </c>
      <c r="E548" s="63">
        <v>10994997832.9942</v>
      </c>
    </row>
    <row r="549" spans="4:5">
      <c r="D549" s="64">
        <v>45570</v>
      </c>
      <c r="E549" s="63">
        <v>11271666012.0205</v>
      </c>
    </row>
    <row r="550" spans="4:5">
      <c r="D550" s="64">
        <v>45571</v>
      </c>
      <c r="E550" s="63">
        <v>11220644170.3169</v>
      </c>
    </row>
    <row r="551" spans="4:5">
      <c r="D551" s="64">
        <v>45572</v>
      </c>
      <c r="E551" s="63">
        <v>11336778672.816401</v>
      </c>
    </row>
    <row r="552" spans="4:5">
      <c r="D552" s="64">
        <v>45573</v>
      </c>
      <c r="E552" s="63">
        <v>11221186176.829201</v>
      </c>
    </row>
    <row r="553" spans="4:5">
      <c r="D553" s="64">
        <v>45574</v>
      </c>
      <c r="E553" s="63">
        <v>11140325571.338699</v>
      </c>
    </row>
    <row r="554" spans="4:5">
      <c r="D554" s="64">
        <v>45575</v>
      </c>
      <c r="E554" s="63">
        <v>10950982686.6346</v>
      </c>
    </row>
    <row r="555" spans="4:5">
      <c r="D555" s="64">
        <v>45576</v>
      </c>
      <c r="E555" s="63">
        <v>10945721674.170601</v>
      </c>
    </row>
    <row r="556" spans="4:5">
      <c r="D556" s="64">
        <v>45577</v>
      </c>
      <c r="E556" s="63">
        <v>11241712048.861799</v>
      </c>
    </row>
    <row r="557" spans="4:5">
      <c r="D557" s="64">
        <v>45578</v>
      </c>
      <c r="E557" s="63">
        <v>11479674208.018299</v>
      </c>
    </row>
    <row r="558" spans="4:5">
      <c r="D558" s="64">
        <v>45579</v>
      </c>
      <c r="E558" s="63">
        <v>11426046339.1222</v>
      </c>
    </row>
    <row r="559" spans="4:5">
      <c r="D559" s="64">
        <v>45580</v>
      </c>
      <c r="E559" s="63">
        <v>12069248963.706499</v>
      </c>
    </row>
    <row r="560" spans="4:5">
      <c r="D560" s="64">
        <v>45581</v>
      </c>
      <c r="E560" s="63">
        <v>11990519575.6619</v>
      </c>
    </row>
    <row r="561" spans="4:5">
      <c r="D561" s="64">
        <v>45582</v>
      </c>
      <c r="E561" s="63">
        <v>12040305252.566799</v>
      </c>
    </row>
    <row r="562" spans="4:5">
      <c r="D562" s="64">
        <v>45583</v>
      </c>
      <c r="E562" s="63">
        <v>12138931361.9069</v>
      </c>
    </row>
    <row r="563" spans="4:5">
      <c r="D563" s="64">
        <v>45584</v>
      </c>
      <c r="E563" s="63">
        <v>12252302480.757799</v>
      </c>
    </row>
    <row r="564" spans="4:5">
      <c r="D564" s="64">
        <v>45585</v>
      </c>
      <c r="E564" s="63">
        <v>12352237863.466299</v>
      </c>
    </row>
    <row r="565" spans="4:5">
      <c r="D565" s="64">
        <v>45586</v>
      </c>
      <c r="E565" s="63">
        <v>12689168719.012501</v>
      </c>
    </row>
    <row r="566" spans="4:5">
      <c r="D566" s="64">
        <v>45587</v>
      </c>
      <c r="E566" s="63">
        <v>12538529752.8372</v>
      </c>
    </row>
    <row r="567" spans="4:5">
      <c r="D567" s="64">
        <v>45588</v>
      </c>
      <c r="E567" s="63">
        <v>12484826040.306299</v>
      </c>
    </row>
    <row r="568" spans="4:5">
      <c r="D568" s="64">
        <v>45589</v>
      </c>
      <c r="E568" s="63">
        <v>12066932259.229099</v>
      </c>
    </row>
    <row r="569" spans="4:5">
      <c r="D569" s="64">
        <v>45590</v>
      </c>
      <c r="E569" s="63">
        <v>12276000745.641899</v>
      </c>
    </row>
    <row r="570" spans="4:5">
      <c r="D570" s="64">
        <v>45591</v>
      </c>
      <c r="E570" s="63">
        <v>11935215206.676399</v>
      </c>
    </row>
    <row r="571" spans="4:5">
      <c r="D571" s="64">
        <v>45592</v>
      </c>
      <c r="E571" s="63">
        <v>12206844551.850901</v>
      </c>
    </row>
    <row r="572" spans="4:5">
      <c r="D572" s="64">
        <v>45593</v>
      </c>
      <c r="E572" s="63">
        <v>12347364979.471901</v>
      </c>
    </row>
    <row r="573" spans="4:5">
      <c r="D573" s="64">
        <v>45594</v>
      </c>
      <c r="E573" s="63">
        <v>12574867481.6194</v>
      </c>
    </row>
    <row r="574" spans="4:5">
      <c r="D574" s="64">
        <v>45595</v>
      </c>
      <c r="E574" s="63">
        <v>12877613075.2722</v>
      </c>
    </row>
    <row r="575" spans="4:5">
      <c r="D575" s="64">
        <v>45596</v>
      </c>
      <c r="E575" s="63">
        <v>13074802774.295401</v>
      </c>
    </row>
    <row r="576" spans="4:5">
      <c r="D576" s="64">
        <v>45597</v>
      </c>
      <c r="E576" s="63">
        <v>12483769420.6679</v>
      </c>
    </row>
    <row r="577" spans="4:5">
      <c r="D577" s="64">
        <v>45598</v>
      </c>
      <c r="E577" s="63">
        <v>12436431775.1996</v>
      </c>
    </row>
    <row r="578" spans="4:5">
      <c r="D578" s="64">
        <v>45599</v>
      </c>
      <c r="E578" s="63">
        <v>12452789702.0728</v>
      </c>
    </row>
    <row r="579" spans="4:5">
      <c r="D579" s="64">
        <v>45600</v>
      </c>
      <c r="E579" s="63">
        <v>12388378963.5215</v>
      </c>
    </row>
    <row r="580" spans="4:5">
      <c r="D580" s="64">
        <v>45601</v>
      </c>
      <c r="E580" s="63">
        <v>12026733253.884501</v>
      </c>
    </row>
    <row r="581" spans="4:5">
      <c r="D581" s="64">
        <v>45602</v>
      </c>
      <c r="E581" s="63">
        <v>12250501148.7869</v>
      </c>
    </row>
    <row r="582" spans="4:5">
      <c r="D582" s="64">
        <v>45603</v>
      </c>
      <c r="E582" s="63">
        <v>13591447863.4877</v>
      </c>
    </row>
    <row r="583" spans="4:5">
      <c r="D583" s="64">
        <v>45604</v>
      </c>
      <c r="E583" s="63">
        <v>14117555384.869301</v>
      </c>
    </row>
    <row r="584" spans="4:5">
      <c r="D584" s="64">
        <v>45605</v>
      </c>
      <c r="E584" s="63">
        <v>14405472330.711201</v>
      </c>
    </row>
    <row r="585" spans="4:5">
      <c r="D585" s="64">
        <v>45606</v>
      </c>
      <c r="E585" s="63">
        <v>15070323004.7561</v>
      </c>
    </row>
    <row r="586" spans="4:5">
      <c r="D586" s="64">
        <v>45607</v>
      </c>
      <c r="E586" s="63">
        <v>15436956100.055099</v>
      </c>
    </row>
    <row r="587" spans="4:5">
      <c r="D587" s="64">
        <v>45608</v>
      </c>
      <c r="E587" s="63">
        <v>16342409108.4202</v>
      </c>
    </row>
    <row r="588" spans="4:5">
      <c r="D588" s="64">
        <v>45609</v>
      </c>
      <c r="E588" s="63">
        <v>15737268360.048401</v>
      </c>
    </row>
    <row r="589" spans="4:5">
      <c r="D589" s="64">
        <v>45610</v>
      </c>
      <c r="E589" s="63">
        <v>15853840022.139099</v>
      </c>
    </row>
    <row r="590" spans="4:5">
      <c r="D590" s="64">
        <v>45611</v>
      </c>
      <c r="E590" s="63">
        <v>15189347609.010201</v>
      </c>
    </row>
    <row r="591" spans="4:5">
      <c r="D591" s="64">
        <v>45612</v>
      </c>
      <c r="E591" s="63">
        <v>15713647820.2808</v>
      </c>
    </row>
    <row r="592" spans="4:5">
      <c r="D592" s="64">
        <v>45613</v>
      </c>
      <c r="E592" s="63">
        <v>15993974495.236099</v>
      </c>
    </row>
    <row r="593" spans="4:5">
      <c r="D593" s="64">
        <v>45614</v>
      </c>
      <c r="E593" s="63">
        <v>15716569738.308901</v>
      </c>
    </row>
    <row r="594" spans="4:5">
      <c r="D594" s="64">
        <v>45615</v>
      </c>
      <c r="E594" s="63">
        <v>16107810710.5867</v>
      </c>
    </row>
    <row r="595" spans="4:5">
      <c r="D595" s="64">
        <v>45616</v>
      </c>
      <c r="E595" s="63">
        <v>16006103841.2645</v>
      </c>
    </row>
    <row r="596" spans="4:5">
      <c r="D596" s="64">
        <v>45617</v>
      </c>
      <c r="E596" s="63">
        <v>15944700524.759701</v>
      </c>
    </row>
    <row r="597" spans="4:5">
      <c r="D597" s="64">
        <v>45618</v>
      </c>
      <c r="E597" s="63">
        <v>17116013294.4995</v>
      </c>
    </row>
    <row r="598" spans="4:5">
      <c r="D598" s="64">
        <v>45619</v>
      </c>
      <c r="E598" s="63">
        <v>17224480616.282299</v>
      </c>
    </row>
    <row r="599" spans="4:5">
      <c r="D599" s="64">
        <v>45620</v>
      </c>
      <c r="E599" s="63">
        <v>17590744883.189701</v>
      </c>
    </row>
    <row r="600" spans="4:5">
      <c r="D600" s="64">
        <v>45621</v>
      </c>
      <c r="E600" s="63">
        <v>17618651053.223598</v>
      </c>
    </row>
    <row r="601" spans="4:5">
      <c r="D601" s="64">
        <v>45622</v>
      </c>
      <c r="E601" s="63">
        <v>17286968182.172401</v>
      </c>
    </row>
    <row r="602" spans="4:5">
      <c r="D602" s="64">
        <v>45623</v>
      </c>
      <c r="E602" s="63">
        <v>16948102877.231199</v>
      </c>
    </row>
    <row r="603" spans="4:5">
      <c r="D603" s="64">
        <v>45624</v>
      </c>
      <c r="E603" s="63">
        <v>18355958393.514702</v>
      </c>
    </row>
    <row r="604" spans="4:5">
      <c r="D604" s="64">
        <v>45625</v>
      </c>
      <c r="E604" s="63">
        <v>18067131769.322701</v>
      </c>
    </row>
    <row r="605" spans="4:5">
      <c r="D605" s="64">
        <v>45626</v>
      </c>
      <c r="E605" s="63">
        <v>18393799122.527699</v>
      </c>
    </row>
    <row r="606" spans="4:5">
      <c r="D606" s="64">
        <v>45627</v>
      </c>
      <c r="E606" s="63">
        <v>18916147661.953899</v>
      </c>
    </row>
    <row r="607" spans="4:5">
      <c r="D607" s="64">
        <v>45628</v>
      </c>
      <c r="E607" s="63">
        <v>18969058356.5476</v>
      </c>
    </row>
    <row r="608" spans="4:5">
      <c r="D608" s="64">
        <v>45629</v>
      </c>
      <c r="E608" s="63">
        <v>18890967311.874199</v>
      </c>
    </row>
    <row r="609" spans="4:5">
      <c r="D609" s="64">
        <v>45630</v>
      </c>
      <c r="E609" s="63">
        <v>18717092750.042801</v>
      </c>
    </row>
    <row r="610" spans="4:5">
      <c r="D610" s="64">
        <v>45631</v>
      </c>
      <c r="E610" s="63">
        <v>19424552367.941399</v>
      </c>
    </row>
    <row r="611" spans="4:5">
      <c r="D611" s="64">
        <v>45632</v>
      </c>
      <c r="E611" s="63">
        <v>19435183828.155899</v>
      </c>
    </row>
    <row r="612" spans="4:5">
      <c r="D612" s="64">
        <v>45633</v>
      </c>
      <c r="E612" s="63">
        <v>20413218516.034302</v>
      </c>
    </row>
    <row r="613" spans="4:5">
      <c r="D613" s="64">
        <v>45634</v>
      </c>
      <c r="E613" s="63">
        <v>20591976779.257599</v>
      </c>
    </row>
    <row r="614" spans="4:5">
      <c r="D614" s="64">
        <v>45635</v>
      </c>
      <c r="E614" s="63">
        <v>20812641597.486301</v>
      </c>
    </row>
    <row r="615" spans="4:5">
      <c r="D615" s="64">
        <v>45636</v>
      </c>
      <c r="E615" s="63">
        <v>19443001402.9319</v>
      </c>
    </row>
    <row r="616" spans="4:5">
      <c r="D616" s="64">
        <v>45637</v>
      </c>
      <c r="E616" s="63">
        <v>19167929713.298</v>
      </c>
    </row>
    <row r="617" spans="4:5">
      <c r="D617" s="64">
        <v>45638</v>
      </c>
      <c r="E617" s="63">
        <v>20227256145.691898</v>
      </c>
    </row>
    <row r="618" spans="4:5">
      <c r="D618" s="64">
        <v>45639</v>
      </c>
      <c r="E618" s="63">
        <v>20510023321.1353</v>
      </c>
    </row>
    <row r="619" spans="4:5">
      <c r="D619" s="64">
        <v>45640</v>
      </c>
      <c r="E619" s="63">
        <v>20853777166.658401</v>
      </c>
    </row>
    <row r="620" spans="4:5">
      <c r="D620" s="64">
        <v>45641</v>
      </c>
      <c r="E620" s="63">
        <v>20805042105.733398</v>
      </c>
    </row>
    <row r="621" spans="4:5">
      <c r="D621" s="64">
        <v>45642</v>
      </c>
      <c r="E621" s="63">
        <v>21287990168.773102</v>
      </c>
    </row>
    <row r="622" spans="4:5">
      <c r="D622" s="64">
        <v>45643</v>
      </c>
      <c r="E622" s="63">
        <v>21508053732.008202</v>
      </c>
    </row>
    <row r="623" spans="4:5">
      <c r="D623" s="64">
        <v>45644</v>
      </c>
      <c r="E623" s="63">
        <v>21125244275.581699</v>
      </c>
    </row>
    <row r="624" spans="4:5">
      <c r="D624" s="64">
        <v>45645</v>
      </c>
      <c r="E624" s="63">
        <v>19431344788.802399</v>
      </c>
    </row>
    <row r="625" spans="4:5">
      <c r="D625" s="64">
        <v>45646</v>
      </c>
      <c r="E625" s="63">
        <v>18881495632.904202</v>
      </c>
    </row>
    <row r="626" spans="4:5">
      <c r="D626" s="64">
        <v>45647</v>
      </c>
      <c r="E626" s="63">
        <v>18923322035.459099</v>
      </c>
    </row>
    <row r="627" spans="4:5">
      <c r="D627" s="64">
        <v>45648</v>
      </c>
      <c r="E627" s="63">
        <v>18552193133.657799</v>
      </c>
    </row>
    <row r="628" spans="4:5">
      <c r="D628" s="64">
        <v>45649</v>
      </c>
      <c r="E628" s="63">
        <v>18283589074.218498</v>
      </c>
    </row>
    <row r="629" spans="4:5">
      <c r="D629" s="64">
        <v>45650</v>
      </c>
      <c r="E629" s="63">
        <v>18765191852.578602</v>
      </c>
    </row>
    <row r="630" spans="4:5">
      <c r="D630" s="64">
        <v>45651</v>
      </c>
      <c r="E630" s="63">
        <v>19672153376.548599</v>
      </c>
    </row>
    <row r="631" spans="4:5">
      <c r="D631" s="64">
        <v>45652</v>
      </c>
      <c r="E631" s="63">
        <v>19662592795.4091</v>
      </c>
    </row>
    <row r="632" spans="4:5">
      <c r="D632" s="64">
        <v>45653</v>
      </c>
      <c r="E632" s="63">
        <v>19015870016.584099</v>
      </c>
    </row>
    <row r="633" spans="4:5">
      <c r="D633" s="64">
        <v>45654</v>
      </c>
      <c r="E633" s="63">
        <v>18923104087.8395</v>
      </c>
    </row>
    <row r="634" spans="4:5">
      <c r="D634" s="64">
        <v>45655</v>
      </c>
      <c r="E634" s="63">
        <v>19360584715.577202</v>
      </c>
    </row>
    <row r="635" spans="4:5">
      <c r="D635" s="64">
        <v>45656</v>
      </c>
      <c r="E635" s="63">
        <v>19254938883.401699</v>
      </c>
    </row>
    <row r="636" spans="4:5">
      <c r="D636" s="64">
        <v>45657</v>
      </c>
      <c r="E636" s="63">
        <v>19060010652.7369</v>
      </c>
    </row>
    <row r="637" spans="4:5">
      <c r="D637" s="64">
        <v>45658</v>
      </c>
      <c r="E637" s="63">
        <v>19143083248.386501</v>
      </c>
    </row>
    <row r="638" spans="4:5">
      <c r="D638" s="64">
        <v>45659</v>
      </c>
      <c r="E638" s="63">
        <v>19500950627.2659</v>
      </c>
    </row>
    <row r="639" spans="4:5">
      <c r="D639" s="64">
        <v>45660</v>
      </c>
      <c r="E639" s="63">
        <v>19819666909.631401</v>
      </c>
    </row>
    <row r="640" spans="4:5">
      <c r="D640" s="64">
        <v>45661</v>
      </c>
      <c r="E640" s="63">
        <v>20125376209.325901</v>
      </c>
    </row>
    <row r="641" spans="4:5">
      <c r="D641" s="64">
        <v>45662</v>
      </c>
      <c r="E641" s="63">
        <v>20349691512.7649</v>
      </c>
    </row>
    <row r="642" spans="4:5">
      <c r="D642" s="64">
        <v>45663</v>
      </c>
      <c r="E642" s="63">
        <v>20342401108.304401</v>
      </c>
    </row>
    <row r="643" spans="4:5">
      <c r="D643" s="64">
        <v>45664</v>
      </c>
      <c r="E643" s="63">
        <v>20712166155.189499</v>
      </c>
    </row>
    <row r="644" spans="4:5">
      <c r="D644" s="64">
        <v>45665</v>
      </c>
      <c r="E644" s="63">
        <v>18866970386.066399</v>
      </c>
    </row>
    <row r="645" spans="4:5">
      <c r="D645" s="64">
        <v>45666</v>
      </c>
      <c r="E645" s="63">
        <v>18742505366.348801</v>
      </c>
    </row>
    <row r="646" spans="4:5">
      <c r="D646" s="64">
        <v>45667</v>
      </c>
      <c r="E646" s="63">
        <v>18405303362.341499</v>
      </c>
    </row>
    <row r="647" spans="4:5">
      <c r="D647" s="64">
        <v>45668</v>
      </c>
      <c r="E647" s="63">
        <v>18985823885.512299</v>
      </c>
    </row>
    <row r="648" spans="4:5">
      <c r="D648" s="64">
        <v>45669</v>
      </c>
      <c r="E648" s="63">
        <v>19101909194.015701</v>
      </c>
    </row>
    <row r="649" spans="4:5">
      <c r="D649" s="64">
        <v>45670</v>
      </c>
      <c r="E649" s="63">
        <v>19388867371.857201</v>
      </c>
    </row>
    <row r="650" spans="4:5">
      <c r="D650" s="64">
        <v>45671</v>
      </c>
      <c r="E650" s="63">
        <v>19023431313.2742</v>
      </c>
    </row>
    <row r="651" spans="4:5">
      <c r="D651" s="64">
        <v>45672</v>
      </c>
      <c r="E651" s="63">
        <v>19523679375.841702</v>
      </c>
    </row>
    <row r="652" spans="4:5">
      <c r="D652" s="64">
        <v>45673</v>
      </c>
      <c r="E652" s="63">
        <v>20528849022.9314</v>
      </c>
    </row>
    <row r="653" spans="4:5">
      <c r="D653" s="64">
        <v>45674</v>
      </c>
      <c r="E653" s="63">
        <v>19976941563.634102</v>
      </c>
    </row>
    <row r="654" spans="4:5">
      <c r="D654" s="64">
        <v>45675</v>
      </c>
      <c r="E654" s="63">
        <v>20764389016.033001</v>
      </c>
    </row>
    <row r="655" spans="4:5">
      <c r="D655" s="64">
        <v>45676</v>
      </c>
      <c r="E655" s="63">
        <v>20321779176.952</v>
      </c>
    </row>
    <row r="656" spans="4:5">
      <c r="D656" s="64">
        <v>45677</v>
      </c>
      <c r="E656" s="63">
        <v>19617134399.320999</v>
      </c>
    </row>
    <row r="657" spans="4:5">
      <c r="D657" s="64">
        <v>45678</v>
      </c>
      <c r="E657" s="63">
        <v>20010901480.958401</v>
      </c>
    </row>
    <row r="658" spans="4:5">
      <c r="D658" s="64">
        <v>45679</v>
      </c>
      <c r="E658" s="63">
        <v>20388936844.568199</v>
      </c>
    </row>
    <row r="659" spans="4:5">
      <c r="D659" s="64">
        <v>45680</v>
      </c>
      <c r="E659" s="63">
        <v>20006560328.807098</v>
      </c>
    </row>
    <row r="660" spans="4:5">
      <c r="D660" s="64">
        <v>45681</v>
      </c>
      <c r="E660" s="63">
        <v>20460163167.941898</v>
      </c>
    </row>
    <row r="661" spans="4:5">
      <c r="D661" s="64">
        <v>45682</v>
      </c>
      <c r="E661" s="63">
        <v>20375948098.3461</v>
      </c>
    </row>
    <row r="662" spans="4:5">
      <c r="D662" s="64">
        <v>45683</v>
      </c>
      <c r="E662" s="63">
        <v>20530040533.983101</v>
      </c>
    </row>
    <row r="663" spans="4:5">
      <c r="D663" s="64">
        <v>45684</v>
      </c>
      <c r="E663" s="63">
        <v>20142612548.603298</v>
      </c>
    </row>
    <row r="664" spans="4:5">
      <c r="D664" s="64">
        <v>45685</v>
      </c>
      <c r="E664" s="63">
        <v>19591623859.894798</v>
      </c>
    </row>
    <row r="665" spans="4:5">
      <c r="D665" s="64">
        <v>45686</v>
      </c>
      <c r="E665" s="63">
        <v>19583851107.673199</v>
      </c>
    </row>
    <row r="666" spans="4:5">
      <c r="D666" s="64">
        <v>45687</v>
      </c>
      <c r="E666" s="63">
        <v>19930852313.919399</v>
      </c>
    </row>
    <row r="667" spans="4:5">
      <c r="D667" s="64">
        <v>45688</v>
      </c>
      <c r="E667" s="63">
        <v>20557340666.447201</v>
      </c>
    </row>
    <row r="668" spans="4:5">
      <c r="D668" s="64">
        <v>45689</v>
      </c>
      <c r="E668" s="63">
        <v>20619509590.236698</v>
      </c>
    </row>
    <row r="669" spans="4:5">
      <c r="D669" s="64">
        <v>45690</v>
      </c>
      <c r="E669" s="63">
        <v>19869523642.9524</v>
      </c>
    </row>
    <row r="670" spans="4:5">
      <c r="D670" s="64">
        <v>45691</v>
      </c>
      <c r="E670" s="63">
        <v>18636118363.002701</v>
      </c>
    </row>
    <row r="671" spans="4:5">
      <c r="D671" s="64">
        <v>45692</v>
      </c>
      <c r="E671" s="63">
        <v>19221693096.8992</v>
      </c>
    </row>
    <row r="672" spans="4:5">
      <c r="D672" s="64">
        <v>45693</v>
      </c>
      <c r="E672" s="63">
        <v>18510008157.4114</v>
      </c>
    </row>
    <row r="673" spans="4:5">
      <c r="D673" s="64">
        <v>45694</v>
      </c>
      <c r="E673" s="63">
        <v>18539581703.514</v>
      </c>
    </row>
    <row r="674" spans="4:5">
      <c r="D674" s="64">
        <v>45695</v>
      </c>
      <c r="E674" s="63">
        <v>18332206957.75</v>
      </c>
    </row>
    <row r="675" spans="4:5">
      <c r="D675" s="64">
        <v>45696</v>
      </c>
      <c r="E675" s="63">
        <v>18147852717.644501</v>
      </c>
    </row>
    <row r="676" spans="4:5">
      <c r="D676" s="64">
        <v>45697</v>
      </c>
      <c r="E676" s="63">
        <v>18398848996.0737</v>
      </c>
    </row>
    <row r="677" spans="4:5">
      <c r="D677" s="64">
        <v>45698</v>
      </c>
      <c r="E677" s="63">
        <v>18300375657.431801</v>
      </c>
    </row>
    <row r="678" spans="4:5">
      <c r="D678" s="64">
        <v>45699</v>
      </c>
      <c r="E678" s="63">
        <v>18512026535.1231</v>
      </c>
    </row>
    <row r="679" spans="4:5">
      <c r="D679" s="64">
        <v>45700</v>
      </c>
      <c r="E679" s="63">
        <v>18130344034.008202</v>
      </c>
    </row>
    <row r="680" spans="4:5">
      <c r="D680" s="64">
        <v>45701</v>
      </c>
      <c r="E680" s="63">
        <v>18694357466.6091</v>
      </c>
    </row>
    <row r="681" spans="4:5">
      <c r="D681" s="64">
        <v>45702</v>
      </c>
      <c r="E681" s="63">
        <v>18489651034.465801</v>
      </c>
    </row>
    <row r="682" spans="4:5">
      <c r="D682" s="64">
        <v>45703</v>
      </c>
      <c r="E682" s="63">
        <v>18819652866.578098</v>
      </c>
    </row>
    <row r="683" spans="4:5">
      <c r="D683" s="64">
        <v>45704</v>
      </c>
      <c r="E683" s="63">
        <v>18694165012.221699</v>
      </c>
    </row>
    <row r="684" spans="4:5">
      <c r="D684" s="64">
        <v>45705</v>
      </c>
      <c r="E684" s="63">
        <v>18432503972.923199</v>
      </c>
    </row>
    <row r="685" spans="4:5">
      <c r="D685" s="64">
        <v>45706</v>
      </c>
      <c r="E685" s="63">
        <v>18723820395.090099</v>
      </c>
    </row>
    <row r="686" spans="4:5">
      <c r="D686" s="64">
        <v>45707</v>
      </c>
      <c r="E686" s="63">
        <v>18396475434.564301</v>
      </c>
    </row>
    <row r="687" spans="4:5">
      <c r="D687" s="64">
        <v>45708</v>
      </c>
      <c r="E687" s="63">
        <v>18658520995.8573</v>
      </c>
    </row>
    <row r="688" spans="4:5">
      <c r="D688" s="64">
        <v>45709</v>
      </c>
      <c r="E688" s="63">
        <v>18942676637.748901</v>
      </c>
    </row>
    <row r="689" spans="4:5">
      <c r="D689" s="64">
        <v>45710</v>
      </c>
      <c r="E689" s="63">
        <v>18431452570.9832</v>
      </c>
    </row>
    <row r="690" spans="4:5">
      <c r="D690" s="64">
        <v>45711</v>
      </c>
      <c r="E690" s="63">
        <v>18560225385.598099</v>
      </c>
    </row>
    <row r="691" spans="4:5">
      <c r="D691" s="64">
        <v>45712</v>
      </c>
      <c r="E691" s="63">
        <v>19215352250.723801</v>
      </c>
    </row>
    <row r="692" spans="4:5">
      <c r="D692" s="64">
        <v>45713</v>
      </c>
      <c r="E692" s="63">
        <v>17967997627.1199</v>
      </c>
    </row>
    <row r="693" spans="4:5">
      <c r="D693" s="64">
        <v>45714</v>
      </c>
      <c r="E693" s="63">
        <v>18020356639.213902</v>
      </c>
    </row>
    <row r="694" spans="4:5">
      <c r="D694" s="64">
        <v>45715</v>
      </c>
      <c r="E694" s="63">
        <v>16999702991.025499</v>
      </c>
    </row>
    <row r="695" spans="4:5">
      <c r="D695" s="64">
        <v>45716</v>
      </c>
      <c r="E695" s="63">
        <v>17084944277.087</v>
      </c>
    </row>
    <row r="696" spans="4:5">
      <c r="D696" s="64">
        <v>45717</v>
      </c>
      <c r="E696" s="63">
        <v>17025879699.156799</v>
      </c>
    </row>
    <row r="697" spans="4:5">
      <c r="D697" s="64">
        <v>45718</v>
      </c>
      <c r="E697" s="63">
        <v>17157767063.229799</v>
      </c>
    </row>
    <row r="698" spans="4:5">
      <c r="D698" s="64">
        <v>45719</v>
      </c>
      <c r="E698" s="63">
        <v>18860860911.685001</v>
      </c>
    </row>
    <row r="699" spans="4:5">
      <c r="D699" s="64">
        <v>45720</v>
      </c>
      <c r="E699" s="63">
        <v>16974846657.4804</v>
      </c>
    </row>
    <row r="700" spans="4:5">
      <c r="D700" s="64">
        <v>45721</v>
      </c>
      <c r="E700" s="63">
        <v>17104907262.7335</v>
      </c>
    </row>
    <row r="701" spans="4:5">
      <c r="D701" s="64">
        <v>45722</v>
      </c>
      <c r="E701" s="63">
        <v>17648674368.6978</v>
      </c>
    </row>
    <row r="702" spans="4:5">
      <c r="D702" s="64">
        <v>45723</v>
      </c>
      <c r="E702" s="63">
        <v>17408102460.9944</v>
      </c>
    </row>
    <row r="703" spans="4:5">
      <c r="D703" s="64">
        <v>45724</v>
      </c>
      <c r="E703" s="63">
        <v>16972466470.945101</v>
      </c>
    </row>
    <row r="704" spans="4:5">
      <c r="D704" s="64">
        <v>45725</v>
      </c>
      <c r="E704" s="63">
        <v>17128966455.693899</v>
      </c>
    </row>
    <row r="705" spans="4:5">
      <c r="D705" s="64">
        <v>45726</v>
      </c>
      <c r="E705" s="63">
        <v>16139521231.397301</v>
      </c>
    </row>
    <row r="706" spans="4:5">
      <c r="D706" s="64">
        <v>45727</v>
      </c>
      <c r="E706" s="63">
        <v>15513032238.555599</v>
      </c>
    </row>
    <row r="707" spans="4:5">
      <c r="D707" s="64">
        <v>45728</v>
      </c>
      <c r="E707" s="63">
        <v>15893648141.922001</v>
      </c>
    </row>
    <row r="708" spans="4:5">
      <c r="D708" s="64">
        <v>45729</v>
      </c>
      <c r="E708" s="63">
        <v>15998345964.6548</v>
      </c>
    </row>
    <row r="709" spans="4:5">
      <c r="D709" s="64">
        <v>45730</v>
      </c>
      <c r="E709" s="63">
        <v>15720907036.530899</v>
      </c>
    </row>
    <row r="710" spans="4:5">
      <c r="D710" s="64">
        <v>45731</v>
      </c>
      <c r="E710" s="63">
        <v>16352693851.122499</v>
      </c>
    </row>
    <row r="711" spans="4:5">
      <c r="D711" s="64">
        <v>45732</v>
      </c>
      <c r="E711" s="63">
        <v>16534890590.8701</v>
      </c>
    </row>
    <row r="712" spans="4:5">
      <c r="D712" s="64">
        <v>45733</v>
      </c>
      <c r="E712" s="63">
        <v>16218035445.3389</v>
      </c>
    </row>
    <row r="713" spans="4:5">
      <c r="D713" s="64">
        <v>45734</v>
      </c>
      <c r="E713" s="63">
        <v>16474723796.390499</v>
      </c>
    </row>
    <row r="714" spans="4:5">
      <c r="D714" s="64">
        <v>45735</v>
      </c>
      <c r="E714" s="63">
        <v>16393148699.959801</v>
      </c>
    </row>
    <row r="715" spans="4:5">
      <c r="D715" s="64">
        <v>45736</v>
      </c>
      <c r="E715" s="63">
        <v>16517059138.9116</v>
      </c>
    </row>
    <row r="716" spans="4:5">
      <c r="D716" s="64">
        <v>45737</v>
      </c>
      <c r="E716" s="63">
        <v>16112178041.126801</v>
      </c>
    </row>
    <row r="717" spans="4:5">
      <c r="D717" s="64">
        <v>45738</v>
      </c>
      <c r="E717" s="63">
        <v>16294947132.0222</v>
      </c>
    </row>
    <row r="718" spans="4:5">
      <c r="D718" s="64">
        <v>45739</v>
      </c>
      <c r="E718" s="63">
        <v>16554221862.550699</v>
      </c>
    </row>
    <row r="719" spans="4:5">
      <c r="D719" s="64">
        <v>45740</v>
      </c>
      <c r="E719" s="63">
        <v>17057228163.4846</v>
      </c>
    </row>
    <row r="720" spans="4:5">
      <c r="D720" s="64">
        <v>45741</v>
      </c>
      <c r="E720" s="63">
        <v>17733270797.389999</v>
      </c>
    </row>
    <row r="721" spans="4:5">
      <c r="D721" s="64">
        <v>45742</v>
      </c>
      <c r="E721" s="63">
        <v>17805368757.941002</v>
      </c>
    </row>
    <row r="722" spans="4:5">
      <c r="D722" s="64">
        <v>45743</v>
      </c>
      <c r="E722" s="63">
        <v>17542585196.197601</v>
      </c>
    </row>
    <row r="723" spans="4:5">
      <c r="D723" s="64">
        <v>45744</v>
      </c>
      <c r="E723" s="63">
        <v>17594973231.723701</v>
      </c>
    </row>
    <row r="724" spans="4:5">
      <c r="D724" s="64">
        <v>45745</v>
      </c>
      <c r="E724" s="63">
        <v>16968089216.5278</v>
      </c>
    </row>
    <row r="725" spans="4:5">
      <c r="D725" s="64">
        <v>45746</v>
      </c>
      <c r="E725" s="63">
        <v>16547773853.870701</v>
      </c>
    </row>
    <row r="726" spans="4:5">
      <c r="D726" s="64">
        <v>45747</v>
      </c>
      <c r="E726" s="63">
        <v>15488317882.6154</v>
      </c>
    </row>
    <row r="727" spans="4:5">
      <c r="D727" s="64">
        <v>45748</v>
      </c>
      <c r="E727" s="63">
        <v>15795536110.6994</v>
      </c>
    </row>
    <row r="728" spans="4:5">
      <c r="D728" s="64">
        <v>45749</v>
      </c>
      <c r="E728" s="63">
        <v>16491237059.7549</v>
      </c>
    </row>
    <row r="729" spans="4:5">
      <c r="D729" s="64">
        <v>45750</v>
      </c>
      <c r="E729" s="63">
        <v>15839892710.4788</v>
      </c>
    </row>
    <row r="730" spans="4:5">
      <c r="D730" s="64">
        <v>45751</v>
      </c>
      <c r="E730" s="63">
        <v>16112365889.3036</v>
      </c>
    </row>
    <row r="731" spans="4:5">
      <c r="D731" s="64">
        <v>45752</v>
      </c>
      <c r="E731" s="63">
        <v>16263814133.274799</v>
      </c>
    </row>
    <row r="732" spans="4:5">
      <c r="D732" s="64">
        <v>45753</v>
      </c>
      <c r="E732" s="63">
        <v>16218669205.275</v>
      </c>
    </row>
    <row r="733" spans="4:5">
      <c r="D733" s="64">
        <v>45754</v>
      </c>
      <c r="E733" s="63">
        <v>15212878037.9272</v>
      </c>
    </row>
    <row r="734" spans="4:5">
      <c r="D734" s="64">
        <v>45755</v>
      </c>
      <c r="E734" s="63">
        <v>15476002613.469</v>
      </c>
    </row>
    <row r="735" spans="4:5">
      <c r="D735" s="64">
        <v>45756</v>
      </c>
      <c r="E735" s="63">
        <v>15055046677.315701</v>
      </c>
    </row>
    <row r="736" spans="4:5">
      <c r="D736" s="64">
        <v>45757</v>
      </c>
      <c r="E736" s="63">
        <v>16460984099.0933</v>
      </c>
    </row>
    <row r="737" spans="4:5">
      <c r="D737" s="64">
        <v>45758</v>
      </c>
      <c r="E737" s="63">
        <v>15695718139.2894</v>
      </c>
    </row>
    <row r="738" spans="4:5">
      <c r="D738" s="64">
        <v>45759</v>
      </c>
      <c r="E738" s="63">
        <v>16162514987.186399</v>
      </c>
    </row>
    <row r="739" spans="4:5">
      <c r="D739" s="64">
        <v>45760</v>
      </c>
      <c r="E739" s="63">
        <v>16229053915.3736</v>
      </c>
    </row>
    <row r="740" spans="4:5">
      <c r="D740" s="64">
        <v>45761</v>
      </c>
      <c r="E740" s="63">
        <v>16194948579.9527</v>
      </c>
    </row>
    <row r="741" spans="4:5">
      <c r="D741" s="64">
        <v>45762</v>
      </c>
      <c r="E741" s="63">
        <v>16559202059.0439</v>
      </c>
    </row>
    <row r="742" spans="4:5">
      <c r="D742" s="64">
        <v>45763</v>
      </c>
      <c r="E742" s="63">
        <v>16567954637.357201</v>
      </c>
    </row>
    <row r="743" spans="4:5">
      <c r="D743" s="64">
        <v>45764</v>
      </c>
      <c r="E743" s="63">
        <v>16652113866.77</v>
      </c>
    </row>
    <row r="744" spans="4:5">
      <c r="D744" s="64">
        <v>45765</v>
      </c>
      <c r="E744" s="63">
        <v>16642135583.7701</v>
      </c>
    </row>
    <row r="745" spans="4:5">
      <c r="D745" s="64">
        <v>45766</v>
      </c>
      <c r="E745" s="63">
        <v>16613508347.754499</v>
      </c>
    </row>
    <row r="746" spans="4:5">
      <c r="D746" s="64">
        <v>45767</v>
      </c>
      <c r="E746" s="63">
        <v>16803613456.872499</v>
      </c>
    </row>
    <row r="747" spans="4:5">
      <c r="D747" s="64">
        <v>45768</v>
      </c>
      <c r="E747" s="63">
        <v>16757930443.8279</v>
      </c>
    </row>
    <row r="748" spans="4:5">
      <c r="D748" s="64">
        <v>45769</v>
      </c>
      <c r="E748" s="63">
        <v>16099601710.8344</v>
      </c>
    </row>
    <row r="749" spans="4:5">
      <c r="D749" s="64">
        <v>45770</v>
      </c>
      <c r="E749" s="63">
        <v>17656857081.153301</v>
      </c>
    </row>
    <row r="750" spans="4:5">
      <c r="D750" s="64">
        <v>45771</v>
      </c>
      <c r="E750" s="63">
        <v>18166119231.688499</v>
      </c>
    </row>
    <row r="751" spans="4:5">
      <c r="D751" s="64">
        <v>45772</v>
      </c>
      <c r="E751" s="63">
        <v>18319981677.8769</v>
      </c>
    </row>
    <row r="752" spans="4:5">
      <c r="D752" s="64">
        <v>45773</v>
      </c>
      <c r="E752" s="63">
        <v>18637914318.144299</v>
      </c>
    </row>
    <row r="753" spans="4:5">
      <c r="D753" s="64">
        <v>45774</v>
      </c>
      <c r="E753" s="63">
        <v>18474206664.1591</v>
      </c>
    </row>
    <row r="754" spans="4:5">
      <c r="D754" s="64">
        <v>45775</v>
      </c>
      <c r="E754" s="63">
        <v>18526821505.494999</v>
      </c>
    </row>
    <row r="755" spans="4:5">
      <c r="D755" s="64">
        <v>45776</v>
      </c>
      <c r="E755" s="63">
        <v>18570618129.258999</v>
      </c>
    </row>
    <row r="756" spans="4:5">
      <c r="D756" s="64">
        <v>45777</v>
      </c>
      <c r="E756" s="63">
        <v>18385201286.8461</v>
      </c>
    </row>
    <row r="757" spans="4:5">
      <c r="D757" s="64">
        <v>45778</v>
      </c>
      <c r="E757" s="63">
        <v>18441778448.0228</v>
      </c>
    </row>
    <row r="758" spans="4:5">
      <c r="D758" s="64">
        <v>45779</v>
      </c>
      <c r="E758" s="63">
        <v>18961576993.9743</v>
      </c>
    </row>
    <row r="759" spans="4:5">
      <c r="D759" s="64">
        <v>45780</v>
      </c>
      <c r="E759" s="63">
        <v>19320627989.267399</v>
      </c>
    </row>
    <row r="760" spans="4:5">
      <c r="D760" s="64">
        <v>45781</v>
      </c>
      <c r="E760" s="63">
        <v>19265500711.1115</v>
      </c>
    </row>
    <row r="761" spans="4:5">
      <c r="D761" s="64">
        <v>45782</v>
      </c>
      <c r="E761" s="63">
        <v>18979709386.138901</v>
      </c>
    </row>
    <row r="762" spans="4:5">
      <c r="D762" s="64">
        <v>45783</v>
      </c>
      <c r="E762" s="63">
        <v>18963517208.663799</v>
      </c>
    </row>
    <row r="763" spans="4:5">
      <c r="D763" s="64">
        <v>45784</v>
      </c>
      <c r="E763" s="63">
        <v>19079452512.329201</v>
      </c>
    </row>
    <row r="764" spans="4:5">
      <c r="D764" s="64">
        <v>45785</v>
      </c>
      <c r="E764" s="63">
        <v>18148765165.8437</v>
      </c>
    </row>
    <row r="765" spans="4:5">
      <c r="D765" s="64">
        <v>45786</v>
      </c>
      <c r="E765" s="63">
        <v>20812124707.1325</v>
      </c>
    </row>
    <row r="766" spans="4:5">
      <c r="D766" s="64">
        <v>45787</v>
      </c>
      <c r="E766" s="63">
        <v>21907355471.365299</v>
      </c>
    </row>
    <row r="767" spans="4:5">
      <c r="D767" s="64">
        <v>45788</v>
      </c>
      <c r="E767" s="63">
        <v>23324623212.111401</v>
      </c>
    </row>
    <row r="768" spans="4:5">
      <c r="D768" s="64">
        <v>45789</v>
      </c>
      <c r="E768" s="63">
        <v>22747888821.583</v>
      </c>
    </row>
    <row r="769" spans="4:5">
      <c r="D769" s="64">
        <v>45790</v>
      </c>
      <c r="E769" s="63">
        <v>22585389288.438499</v>
      </c>
    </row>
    <row r="770" spans="4:5">
      <c r="D770" s="64">
        <v>45791</v>
      </c>
      <c r="E770" s="63">
        <v>23478371189.695499</v>
      </c>
    </row>
    <row r="771" spans="4:5">
      <c r="D771" s="64">
        <v>45792</v>
      </c>
      <c r="E771" s="63">
        <v>22313823564.6395</v>
      </c>
    </row>
    <row r="772" spans="4:5">
      <c r="D772" s="64">
        <v>45793</v>
      </c>
      <c r="E772" s="63">
        <v>21770831492.745701</v>
      </c>
    </row>
    <row r="773" spans="4:5">
      <c r="D773" s="64">
        <v>45794</v>
      </c>
      <c r="E773" s="63">
        <v>21613825240.805901</v>
      </c>
    </row>
    <row r="774" spans="4:5">
      <c r="D774" s="64">
        <v>45795</v>
      </c>
      <c r="E774" s="63">
        <v>21841896330.426498</v>
      </c>
    </row>
    <row r="775" spans="4:5">
      <c r="D775" s="64">
        <v>45796</v>
      </c>
      <c r="E775" s="63">
        <v>22639196587.124001</v>
      </c>
    </row>
    <row r="776" spans="4:5">
      <c r="D776" s="64">
        <v>45797</v>
      </c>
      <c r="E776" s="63">
        <v>22549882486.617599</v>
      </c>
    </row>
    <row r="777" spans="4:5">
      <c r="D777" s="64">
        <v>45798</v>
      </c>
      <c r="E777" s="63">
        <v>22766375626.3871</v>
      </c>
    </row>
    <row r="778" spans="4:5">
      <c r="D778" s="64">
        <v>45799</v>
      </c>
      <c r="E778" s="63">
        <v>23092753089.477699</v>
      </c>
    </row>
    <row r="779" spans="4:5">
      <c r="D779" s="64">
        <v>45800</v>
      </c>
      <c r="E779" s="63">
        <v>24082881004.396099</v>
      </c>
    </row>
    <row r="780" spans="4:5">
      <c r="D780" s="64">
        <v>45801</v>
      </c>
      <c r="E780" s="63">
        <v>23135828390.109299</v>
      </c>
    </row>
    <row r="781" spans="4:5">
      <c r="D781" s="64">
        <v>45802</v>
      </c>
      <c r="E781" s="63">
        <v>23301910709.898499</v>
      </c>
    </row>
    <row r="782" spans="4:5">
      <c r="D782" s="64">
        <v>45803</v>
      </c>
      <c r="E782" s="63">
        <v>23249918527.746498</v>
      </c>
    </row>
    <row r="783" spans="4:5">
      <c r="D783" s="64">
        <v>45804</v>
      </c>
      <c r="E783" s="63">
        <v>23510899845.974499</v>
      </c>
    </row>
    <row r="784" spans="4:5">
      <c r="D784" s="64">
        <v>45805</v>
      </c>
      <c r="E784" s="63">
        <v>23899647084.197601</v>
      </c>
    </row>
    <row r="785" spans="4:5">
      <c r="D785" s="64">
        <v>45806</v>
      </c>
      <c r="E785" s="63">
        <v>23835816077.4669</v>
      </c>
    </row>
    <row r="786" spans="4:5">
      <c r="D786" s="64">
        <v>45807</v>
      </c>
      <c r="E786" s="63">
        <v>23333593336.9189</v>
      </c>
    </row>
    <row r="787" spans="4:5">
      <c r="D787" s="64">
        <v>45808</v>
      </c>
      <c r="E787" s="63">
        <v>22821686383.2477</v>
      </c>
    </row>
    <row r="788" spans="4:5">
      <c r="D788" s="64">
        <v>45809</v>
      </c>
      <c r="E788" s="63">
        <v>23026748878.579102</v>
      </c>
    </row>
    <row r="789" spans="4:5">
      <c r="D789" s="64">
        <v>45810</v>
      </c>
      <c r="E789" s="63">
        <v>23273502758.363499</v>
      </c>
    </row>
    <row r="790" spans="4:5">
      <c r="D790" s="64">
        <v>45811</v>
      </c>
      <c r="E790" s="63">
        <v>23576897633.297901</v>
      </c>
    </row>
    <row r="791" spans="4:5">
      <c r="D791" s="64">
        <v>45812</v>
      </c>
      <c r="E791" s="63">
        <v>23618962926.432598</v>
      </c>
    </row>
    <row r="792" spans="4:5">
      <c r="D792" s="64">
        <v>45813</v>
      </c>
      <c r="E792" s="63">
        <v>23662656550.914902</v>
      </c>
    </row>
    <row r="793" spans="4:5">
      <c r="D793" s="64">
        <v>45814</v>
      </c>
      <c r="E793" s="63">
        <v>22450266471.9249</v>
      </c>
    </row>
    <row r="794" spans="4:5">
      <c r="D794" s="64">
        <v>45815</v>
      </c>
      <c r="E794" s="63">
        <v>23085840555.9631</v>
      </c>
    </row>
    <row r="795" spans="4:5">
      <c r="D795" s="64">
        <v>45816</v>
      </c>
      <c r="E795" s="63">
        <v>23521544509.227699</v>
      </c>
    </row>
    <row r="796" spans="4:5">
      <c r="D796" s="64">
        <v>45817</v>
      </c>
      <c r="E796" s="63">
        <v>23419082727.0387</v>
      </c>
    </row>
    <row r="797" spans="4:5">
      <c r="D797" s="64">
        <v>45818</v>
      </c>
      <c r="E797" s="63">
        <v>23872122798.244598</v>
      </c>
    </row>
    <row r="798" spans="4:5">
      <c r="D798" s="64">
        <v>45819</v>
      </c>
      <c r="E798" s="63">
        <v>25006893540.018398</v>
      </c>
    </row>
    <row r="799" spans="4:5">
      <c r="D799" s="64">
        <v>45820</v>
      </c>
      <c r="E799" s="63">
        <v>24799426814.394001</v>
      </c>
    </row>
    <row r="800" spans="4:5">
      <c r="D800" s="64">
        <v>45821</v>
      </c>
      <c r="E800" s="63">
        <v>24248229300.354301</v>
      </c>
    </row>
    <row r="801" spans="4:5">
      <c r="D801" s="64">
        <v>45822</v>
      </c>
      <c r="E801" s="63">
        <v>23717277652.9063</v>
      </c>
    </row>
    <row r="802" spans="4:5">
      <c r="D802" s="64">
        <v>45823</v>
      </c>
      <c r="E802" s="63">
        <v>23499388076.165699</v>
      </c>
    </row>
    <row r="803" spans="4:5">
      <c r="D803" s="64">
        <v>45824</v>
      </c>
      <c r="E803" s="63">
        <v>23536809484.943401</v>
      </c>
    </row>
    <row r="804" spans="4:5">
      <c r="D804" s="64">
        <v>45825</v>
      </c>
      <c r="E804" s="63">
        <v>24641191210.829399</v>
      </c>
    </row>
    <row r="805" spans="4:5">
      <c r="D805" s="64">
        <v>45826</v>
      </c>
      <c r="E805" s="63">
        <v>24228813690.166801</v>
      </c>
    </row>
    <row r="806" spans="4:5">
      <c r="D806" s="64">
        <v>45827</v>
      </c>
      <c r="E806" s="63">
        <v>24203238821.319901</v>
      </c>
    </row>
    <row r="807" spans="4:5">
      <c r="D807" s="64">
        <v>45828</v>
      </c>
      <c r="E807" s="63">
        <v>24169854284.6954</v>
      </c>
    </row>
    <row r="808" spans="4:5">
      <c r="D808" s="64">
        <v>45829</v>
      </c>
      <c r="E808" s="63">
        <v>23310664797.443699</v>
      </c>
    </row>
    <row r="809" spans="4:5">
      <c r="D809" s="64">
        <v>45830</v>
      </c>
      <c r="E809" s="63">
        <v>22539747957.376999</v>
      </c>
    </row>
    <row r="810" spans="4:5">
      <c r="D810" s="64">
        <v>45831</v>
      </c>
      <c r="E810" s="63">
        <v>21521751738.126499</v>
      </c>
    </row>
    <row r="811" spans="4:5">
      <c r="D811" s="64">
        <v>45832</v>
      </c>
      <c r="E811" s="63">
        <v>23273679220.604599</v>
      </c>
    </row>
    <row r="812" spans="4:5">
      <c r="D812" s="64">
        <v>45833</v>
      </c>
      <c r="E812" s="63">
        <v>23493935256.5084</v>
      </c>
    </row>
    <row r="813" spans="4:5">
      <c r="D813" s="64">
        <v>45834</v>
      </c>
      <c r="E813" s="63">
        <v>23756691289.27</v>
      </c>
    </row>
    <row r="814" spans="4:5">
      <c r="D814" s="64">
        <v>45835</v>
      </c>
      <c r="E814" s="63">
        <v>23244254870.484699</v>
      </c>
    </row>
    <row r="815" spans="4:5">
      <c r="D815" s="64">
        <v>45836</v>
      </c>
      <c r="E815" s="63">
        <v>23507555167.679199</v>
      </c>
    </row>
    <row r="816" spans="4:5">
      <c r="D816" s="64">
        <v>45837</v>
      </c>
      <c r="E816" s="63">
        <v>23690697773.604698</v>
      </c>
    </row>
    <row r="817" spans="4:5">
      <c r="D817" s="64">
        <v>45838</v>
      </c>
      <c r="E817" s="63">
        <v>24117735122.012299</v>
      </c>
    </row>
    <row r="818" spans="4:5">
      <c r="D818" s="64">
        <v>45839</v>
      </c>
      <c r="E818" s="63">
        <v>23810411233.630901</v>
      </c>
    </row>
    <row r="819" spans="4:5">
      <c r="D819" s="64">
        <v>45840</v>
      </c>
      <c r="E819" s="63">
        <v>23260081526.514198</v>
      </c>
    </row>
    <row r="820" spans="4:5">
      <c r="D820" s="64">
        <v>45841</v>
      </c>
      <c r="E820" s="63">
        <v>24439167742.7108</v>
      </c>
    </row>
    <row r="821" spans="4:5">
      <c r="D821" s="64">
        <v>45842</v>
      </c>
      <c r="E821" s="63">
        <v>25012004034.693699</v>
      </c>
    </row>
    <row r="822" spans="4:5">
      <c r="D822" s="64">
        <v>45843</v>
      </c>
      <c r="E822" s="63">
        <v>24525995256.008598</v>
      </c>
    </row>
    <row r="823" spans="4:5">
      <c r="D823" s="64">
        <v>45844</v>
      </c>
      <c r="E823" s="63">
        <v>24812211512.700298</v>
      </c>
    </row>
    <row r="824" spans="4:5">
      <c r="D824" s="64">
        <v>45845</v>
      </c>
      <c r="E824" s="63">
        <v>25188039970.4823</v>
      </c>
    </row>
    <row r="825" spans="4:5">
      <c r="D825" s="64">
        <v>45846</v>
      </c>
      <c r="E825" s="63">
        <v>24937842926.897499</v>
      </c>
    </row>
    <row r="826" spans="4:5">
      <c r="D826" s="64">
        <v>45847</v>
      </c>
      <c r="E826" s="63">
        <v>25391367014.4758</v>
      </c>
    </row>
    <row r="827" spans="4:5">
      <c r="D827" s="64">
        <v>45848</v>
      </c>
      <c r="E827" s="63">
        <v>26631974091.195801</v>
      </c>
    </row>
    <row r="828" spans="4:5">
      <c r="D828" s="64">
        <v>45849</v>
      </c>
      <c r="E828" s="63">
        <v>27658292494.507401</v>
      </c>
    </row>
    <row r="829" spans="4:5">
      <c r="D829" s="64">
        <v>45850</v>
      </c>
      <c r="E829" s="63">
        <v>27573690234.782101</v>
      </c>
    </row>
    <row r="830" spans="4:5">
      <c r="D830" s="64">
        <v>45851</v>
      </c>
      <c r="E830" s="63">
        <v>27581172529.813702</v>
      </c>
    </row>
    <row r="831" spans="4:5">
      <c r="D831" s="64">
        <v>45852</v>
      </c>
      <c r="E831" s="63">
        <v>28149184946.390701</v>
      </c>
    </row>
    <row r="832" spans="4:5">
      <c r="D832" s="64">
        <v>45853</v>
      </c>
      <c r="E832" s="63">
        <v>28440223092.2742</v>
      </c>
    </row>
    <row r="833" spans="4:5">
      <c r="D833" s="64">
        <v>45854</v>
      </c>
      <c r="E833" s="63">
        <v>29032312867.594898</v>
      </c>
    </row>
    <row r="834" spans="4:5">
      <c r="D834" s="64">
        <v>45855</v>
      </c>
      <c r="E834" s="63">
        <v>28952759167.087101</v>
      </c>
    </row>
    <row r="835" spans="4:5">
      <c r="D835" s="64">
        <v>45856</v>
      </c>
      <c r="E835" s="63">
        <v>29577780655.494202</v>
      </c>
    </row>
    <row r="836" spans="4:5">
      <c r="D836" s="64">
        <v>45857</v>
      </c>
      <c r="E836" s="63">
        <v>30256158546.375801</v>
      </c>
    </row>
    <row r="837" spans="4:5">
      <c r="D837" s="64">
        <v>45858</v>
      </c>
      <c r="E837" s="63">
        <v>30778804628.185501</v>
      </c>
    </row>
    <row r="838" spans="4:5">
      <c r="D838" s="64">
        <v>45859</v>
      </c>
      <c r="E838" s="63">
        <v>32127336583.909901</v>
      </c>
    </row>
    <row r="839" spans="4:5">
      <c r="D839" s="64">
        <v>45860</v>
      </c>
      <c r="E839" s="63">
        <v>31922727248.3591</v>
      </c>
    </row>
    <row r="840" spans="4:5">
      <c r="D840" s="64">
        <v>45861</v>
      </c>
      <c r="E840" s="63">
        <v>31863498613.943501</v>
      </c>
    </row>
    <row r="841" spans="4:5">
      <c r="D841" s="64">
        <v>45862</v>
      </c>
      <c r="E841" s="63">
        <v>31496932501.926998</v>
      </c>
    </row>
    <row r="842" spans="4:5">
      <c r="D842" s="64">
        <v>45863</v>
      </c>
      <c r="E842" s="63">
        <v>31938630446.017601</v>
      </c>
    </row>
    <row r="843" spans="4:5">
      <c r="D843" s="64">
        <v>45864</v>
      </c>
      <c r="E843" s="63">
        <v>31923760344.8288</v>
      </c>
    </row>
    <row r="844" spans="4:5">
      <c r="D844" s="64">
        <v>45865</v>
      </c>
      <c r="E844" s="63">
        <v>32170253055.0411</v>
      </c>
    </row>
    <row r="845" spans="4:5">
      <c r="D845" s="64">
        <v>45866</v>
      </c>
      <c r="E845" s="63">
        <v>33569945360.2276</v>
      </c>
    </row>
    <row r="846" spans="4:5">
      <c r="D846" s="64">
        <v>45867</v>
      </c>
      <c r="E846" s="63">
        <v>33018117478.9739</v>
      </c>
    </row>
    <row r="847" spans="4:5">
      <c r="D847" s="64">
        <v>45868</v>
      </c>
      <c r="E847" s="63">
        <v>33107699096.034302</v>
      </c>
    </row>
    <row r="848" spans="4:5">
      <c r="D848" s="64">
        <v>45869</v>
      </c>
      <c r="E848" s="63">
        <v>33370114355.961399</v>
      </c>
    </row>
    <row r="849" spans="4:5">
      <c r="D849" s="64">
        <v>45870</v>
      </c>
      <c r="E849" s="63">
        <v>33117796884.7384</v>
      </c>
    </row>
    <row r="850" spans="4:5">
      <c r="D850" s="64">
        <v>45871</v>
      </c>
      <c r="E850" s="63">
        <v>31499434109.611301</v>
      </c>
    </row>
    <row r="851" spans="4:5">
      <c r="D851" s="64">
        <v>45872</v>
      </c>
      <c r="E851" s="63">
        <v>31115018761.2952</v>
      </c>
    </row>
    <row r="852" spans="4:5">
      <c r="D852" s="64">
        <v>45873</v>
      </c>
      <c r="E852" s="63">
        <v>31929646468.9846</v>
      </c>
    </row>
    <row r="853" spans="4:5">
      <c r="D853" s="64">
        <v>45874</v>
      </c>
      <c r="E853" s="63">
        <v>33594087608.071499</v>
      </c>
    </row>
    <row r="854" spans="4:5">
      <c r="D854" s="64">
        <v>45875</v>
      </c>
      <c r="E854" s="63">
        <v>33135532271.2388</v>
      </c>
    </row>
    <row r="855" spans="4:5">
      <c r="D855" s="64">
        <v>45876</v>
      </c>
      <c r="E855" s="63">
        <v>33720094462.380699</v>
      </c>
    </row>
    <row r="856" spans="4:5">
      <c r="D856" s="64">
        <v>45877</v>
      </c>
      <c r="E856" s="63">
        <v>35560366415.704002</v>
      </c>
    </row>
    <row r="857" spans="4:5">
      <c r="D857" s="64">
        <v>45878</v>
      </c>
      <c r="E857" s="63">
        <v>35995967471.271896</v>
      </c>
    </row>
    <row r="858" spans="4:5">
      <c r="D858" s="64">
        <v>45879</v>
      </c>
      <c r="E858" s="63">
        <v>37123383336.791603</v>
      </c>
    </row>
    <row r="859" spans="4:5">
      <c r="D859" s="64">
        <v>45880</v>
      </c>
      <c r="E859" s="63">
        <v>37250552792.741302</v>
      </c>
    </row>
    <row r="860" spans="4:5">
      <c r="D860" s="64">
        <v>45881</v>
      </c>
      <c r="E860" s="63">
        <v>37140786383.068001</v>
      </c>
    </row>
    <row r="861" spans="4:5">
      <c r="D861" s="64">
        <v>45882</v>
      </c>
      <c r="E861" s="63">
        <v>38662884976.250801</v>
      </c>
    </row>
    <row r="862" spans="4:5">
      <c r="D862" s="64">
        <v>45883</v>
      </c>
      <c r="E862" s="63">
        <v>38798371094.204498</v>
      </c>
    </row>
    <row r="863" spans="4:5">
      <c r="D863" s="64">
        <v>45884</v>
      </c>
      <c r="E863" s="63">
        <v>37429013927.879303</v>
      </c>
    </row>
    <row r="864" spans="4:5">
      <c r="D864" s="64">
        <v>45885</v>
      </c>
      <c r="E864" s="63">
        <v>36366197603.5411</v>
      </c>
    </row>
    <row r="865" spans="4:5">
      <c r="D865" s="64">
        <v>45886</v>
      </c>
      <c r="E865" s="63">
        <v>36210303811.624802</v>
      </c>
    </row>
    <row r="866" spans="4:5">
      <c r="D866" s="64">
        <v>45887</v>
      </c>
      <c r="E866" s="63">
        <v>36325632148.400597</v>
      </c>
    </row>
    <row r="867" spans="4:5">
      <c r="D867" s="64">
        <v>45888</v>
      </c>
      <c r="E867" s="63">
        <v>35666755587.386597</v>
      </c>
    </row>
    <row r="868" spans="4:5">
      <c r="D868" s="64">
        <v>45889</v>
      </c>
      <c r="E868" s="63">
        <v>34226550329.2873</v>
      </c>
    </row>
    <row r="869" spans="4:5">
      <c r="D869" s="64">
        <v>45890</v>
      </c>
      <c r="E869" s="63">
        <v>35798363600.114799</v>
      </c>
    </row>
    <row r="870" spans="4:5">
      <c r="D870" s="64">
        <v>45891</v>
      </c>
      <c r="E870" s="63">
        <v>35373066639.790497</v>
      </c>
    </row>
    <row r="871" spans="4:5">
      <c r="D871" s="64">
        <v>45892</v>
      </c>
      <c r="E871" s="63">
        <v>38577300290.869301</v>
      </c>
    </row>
    <row r="872" spans="4:5">
      <c r="D872" s="64">
        <v>45893</v>
      </c>
      <c r="E872" s="63">
        <v>38913913702.837898</v>
      </c>
    </row>
    <row r="873" spans="4:5">
      <c r="D873" s="64">
        <v>45894</v>
      </c>
      <c r="E873" s="63">
        <v>38958090668.629303</v>
      </c>
    </row>
    <row r="874" spans="4:5">
      <c r="D874" s="64">
        <v>45895</v>
      </c>
      <c r="E874" s="63">
        <v>37316472584.200996</v>
      </c>
    </row>
    <row r="875" spans="4:5">
      <c r="D875" s="64">
        <v>45896</v>
      </c>
      <c r="E875" s="63">
        <v>38457223239.846703</v>
      </c>
    </row>
    <row r="876" spans="4:5">
      <c r="D876" s="64">
        <v>45897</v>
      </c>
      <c r="E876" s="63">
        <v>38212700325.615196</v>
      </c>
    </row>
    <row r="877" spans="4:5">
      <c r="D877" s="64">
        <v>45898</v>
      </c>
      <c r="E877" s="63">
        <v>38618060532.3172</v>
      </c>
    </row>
    <row r="878" spans="4:5">
      <c r="D878" s="64">
        <v>45899</v>
      </c>
      <c r="E878" s="63">
        <v>38117722924.153397</v>
      </c>
    </row>
    <row r="879" spans="4:5">
      <c r="D879" s="64">
        <v>45900</v>
      </c>
      <c r="E879" s="63">
        <v>37877391361.303596</v>
      </c>
    </row>
    <row r="880" spans="4:5">
      <c r="D880" s="64">
        <v>45901</v>
      </c>
      <c r="E880" s="63">
        <v>37834856663.137901</v>
      </c>
    </row>
    <row r="881" spans="4:5">
      <c r="D881" s="64">
        <v>45902</v>
      </c>
      <c r="E881" s="63">
        <v>37563173690.690598</v>
      </c>
    </row>
    <row r="882" spans="4:5">
      <c r="D882" s="64">
        <v>45903</v>
      </c>
      <c r="E882" s="63">
        <v>37245430970.8685</v>
      </c>
    </row>
    <row r="883" spans="4:5">
      <c r="D883" s="64">
        <v>45904</v>
      </c>
      <c r="E883" s="63">
        <v>38563547587.113403</v>
      </c>
    </row>
    <row r="884" spans="4:5">
      <c r="D884" s="64">
        <v>45905</v>
      </c>
      <c r="E884" s="63">
        <v>37773105678.8946</v>
      </c>
    </row>
    <row r="885" spans="4:5">
      <c r="D885" s="64">
        <v>45906</v>
      </c>
      <c r="E885" s="63">
        <v>37984021682.957901</v>
      </c>
    </row>
    <row r="886" spans="4:5">
      <c r="D886" s="64">
        <v>45907</v>
      </c>
      <c r="E886" s="63">
        <v>37785617312.263</v>
      </c>
    </row>
    <row r="887" spans="4:5">
      <c r="D887" s="64">
        <v>45908</v>
      </c>
      <c r="E887" s="63">
        <v>38674780378.981796</v>
      </c>
    </row>
    <row r="888" spans="4:5">
      <c r="D888" s="64">
        <v>45909</v>
      </c>
      <c r="E888" s="63">
        <v>38526615841.517403</v>
      </c>
    </row>
    <row r="889" spans="4:5">
      <c r="D889" s="64">
        <v>45910</v>
      </c>
      <c r="E889" s="63">
        <v>38280766376.199402</v>
      </c>
    </row>
    <row r="890" spans="4:5">
      <c r="D890" s="64">
        <v>45911</v>
      </c>
      <c r="E890" s="63">
        <v>38920359558.560997</v>
      </c>
    </row>
    <row r="891" spans="4:5">
      <c r="D891" s="64">
        <v>45912</v>
      </c>
      <c r="E891" s="63">
        <v>39465969257.932098</v>
      </c>
    </row>
    <row r="892" spans="4:5">
      <c r="D892" s="64">
        <v>45913</v>
      </c>
      <c r="E892" s="63">
        <v>40996114477.457603</v>
      </c>
    </row>
    <row r="893" spans="4:5">
      <c r="D893" s="64">
        <v>45914</v>
      </c>
      <c r="E893" s="63">
        <v>40945652362.682404</v>
      </c>
    </row>
    <row r="894" spans="4:5">
      <c r="D894" s="64">
        <v>45915</v>
      </c>
      <c r="E894" s="63">
        <v>40572966796.456596</v>
      </c>
    </row>
    <row r="895" spans="4:5">
      <c r="D895" s="64">
        <v>45916</v>
      </c>
      <c r="E895" s="63">
        <v>40248132307.330101</v>
      </c>
    </row>
    <row r="896" spans="4:5">
      <c r="D896" s="64">
        <v>45917</v>
      </c>
      <c r="E896" s="63">
        <v>39456579726.089699</v>
      </c>
    </row>
    <row r="897" spans="4:5">
      <c r="D897" s="64">
        <v>45918</v>
      </c>
      <c r="E897" s="63">
        <v>40298135163.534401</v>
      </c>
    </row>
    <row r="898" spans="4:5">
      <c r="D898" s="64">
        <v>45919</v>
      </c>
      <c r="E898" s="63">
        <v>41160123067.040497</v>
      </c>
    </row>
    <row r="899" spans="4:5">
      <c r="D899" s="64">
        <v>45920</v>
      </c>
      <c r="E899" s="63">
        <v>40425765156.3349</v>
      </c>
    </row>
    <row r="900" spans="4:5">
      <c r="D900" s="64">
        <v>45921</v>
      </c>
      <c r="E900" s="63">
        <v>41603820947.999802</v>
      </c>
    </row>
    <row r="901" spans="4:5">
      <c r="D901" s="64">
        <v>45922</v>
      </c>
      <c r="E901" s="63">
        <v>41420952472.044403</v>
      </c>
    </row>
    <row r="902" spans="4:5">
      <c r="D902" s="64">
        <v>45923</v>
      </c>
      <c r="E902" s="63">
        <v>39177682218.331497</v>
      </c>
    </row>
    <row r="903" spans="4:5">
      <c r="D903" s="64">
        <v>45924</v>
      </c>
      <c r="E903" s="63">
        <v>38463000217.535202</v>
      </c>
    </row>
    <row r="904" spans="4:5">
      <c r="D904" s="64">
        <v>45925</v>
      </c>
      <c r="E904" s="63">
        <v>38597092710.370102</v>
      </c>
    </row>
    <row r="905" spans="4:5">
      <c r="D905" s="64">
        <v>45926</v>
      </c>
      <c r="E905" s="63">
        <v>38227373814.774902</v>
      </c>
    </row>
    <row r="906" spans="4:5">
      <c r="D906" s="64">
        <v>45927</v>
      </c>
      <c r="E906" s="63">
        <v>39352323478.9067</v>
      </c>
    </row>
    <row r="907" spans="4:5">
      <c r="D907" s="64">
        <v>45928</v>
      </c>
      <c r="E907" s="63">
        <v>40372342062.761703</v>
      </c>
    </row>
    <row r="908" spans="4:5">
      <c r="D908" s="64">
        <v>45929</v>
      </c>
      <c r="E908" s="63">
        <v>41691091860.366302</v>
      </c>
    </row>
    <row r="909" spans="4:5">
      <c r="D909" s="64">
        <v>45930</v>
      </c>
      <c r="E909" s="63">
        <v>42334129660.924004</v>
      </c>
    </row>
    <row r="910" spans="4:5">
      <c r="D910" s="64">
        <v>45931</v>
      </c>
      <c r="E910" s="63">
        <v>41989482387.679398</v>
      </c>
    </row>
    <row r="911" spans="4:5">
      <c r="D911" s="64">
        <v>45932</v>
      </c>
      <c r="E911" s="63">
        <v>43019077274.9505</v>
      </c>
    </row>
    <row r="912" spans="4:5">
      <c r="D912" s="64">
        <v>45933</v>
      </c>
      <c r="E912" s="63">
        <v>43654793835.147202</v>
      </c>
    </row>
    <row r="913" spans="4:5">
      <c r="D913" s="64">
        <v>45934</v>
      </c>
      <c r="E913" s="63">
        <v>43605369728.929298</v>
      </c>
    </row>
    <row r="914" spans="4:5">
      <c r="D914" s="64">
        <v>45935</v>
      </c>
      <c r="E914" s="63">
        <v>43229060811.719299</v>
      </c>
    </row>
    <row r="915" spans="4:5">
      <c r="D915" s="64">
        <v>45936</v>
      </c>
      <c r="E915" s="63">
        <v>43119022943.7267</v>
      </c>
    </row>
    <row r="916" spans="4:5">
      <c r="D916" s="64">
        <v>45937</v>
      </c>
      <c r="E916" s="63">
        <v>44388332249.7584</v>
      </c>
    </row>
    <row r="917" spans="4:5">
      <c r="D917" s="64">
        <v>45938</v>
      </c>
      <c r="E917" s="63">
        <v>43365097565.970001</v>
      </c>
    </row>
    <row r="918" spans="4:5">
      <c r="D918" s="64">
        <v>45939</v>
      </c>
      <c r="E918" s="63">
        <v>43927297102.742996</v>
      </c>
    </row>
    <row r="919" spans="4:5">
      <c r="D919" s="64">
        <v>45940</v>
      </c>
      <c r="E919" s="63">
        <v>41896139795.017998</v>
      </c>
    </row>
    <row r="920" spans="4:5">
      <c r="D920" s="64">
        <v>45941</v>
      </c>
      <c r="E920" s="63">
        <v>38325668210.903198</v>
      </c>
    </row>
    <row r="921" spans="4:5">
      <c r="D921" s="64">
        <v>45942</v>
      </c>
      <c r="E921" s="63">
        <v>37906911003.531799</v>
      </c>
    </row>
    <row r="922" spans="4:5">
      <c r="D922" s="64">
        <v>45943</v>
      </c>
      <c r="E922" s="63">
        <v>40193512561.022499</v>
      </c>
    </row>
    <row r="923" spans="4:5">
      <c r="D923" s="64">
        <v>45944</v>
      </c>
      <c r="E923" s="63">
        <v>40831319091.930298</v>
      </c>
    </row>
    <row r="924" spans="4:5">
      <c r="D924" s="64">
        <v>45945</v>
      </c>
      <c r="E924" s="63">
        <v>40034366640.936699</v>
      </c>
    </row>
    <row r="925" spans="4:5">
      <c r="D925" s="64">
        <v>45946</v>
      </c>
      <c r="E925" s="63">
        <v>39004089971.402901</v>
      </c>
    </row>
    <row r="926" spans="4:5">
      <c r="D926" s="64">
        <v>45947</v>
      </c>
      <c r="E926" s="63">
        <v>38171566750.068398</v>
      </c>
    </row>
    <row r="927" spans="4:5">
      <c r="D927" s="64">
        <v>45948</v>
      </c>
      <c r="E927" s="63">
        <v>37508301883.319397</v>
      </c>
    </row>
    <row r="928" spans="4:5">
      <c r="D928" s="64">
        <v>45949</v>
      </c>
      <c r="E928" s="63">
        <v>37917254388.566597</v>
      </c>
    </row>
    <row r="929" spans="4:5">
      <c r="D929" s="64">
        <v>45950</v>
      </c>
      <c r="E929" s="63">
        <v>37943846897.401199</v>
      </c>
    </row>
    <row r="930" spans="4:5">
      <c r="D930" s="64">
        <v>45951</v>
      </c>
      <c r="E930" s="63">
        <v>38580499363.8619</v>
      </c>
    </row>
    <row r="931" spans="4:5">
      <c r="D931" s="64">
        <v>45952</v>
      </c>
      <c r="E931" s="63">
        <v>37164942006.713997</v>
      </c>
    </row>
    <row r="932" spans="4:5">
      <c r="D932" s="64">
        <v>45953</v>
      </c>
      <c r="E932" s="63">
        <v>35168939332.889801</v>
      </c>
    </row>
    <row r="933" spans="4:5">
      <c r="D933" s="64">
        <v>45954</v>
      </c>
      <c r="E933" s="63">
        <v>35968492078.5373</v>
      </c>
    </row>
    <row r="934" spans="4:5">
      <c r="D934" s="64">
        <v>45955</v>
      </c>
      <c r="E934" s="63">
        <v>36829030317.504997</v>
      </c>
    </row>
    <row r="935" spans="4:5">
      <c r="D935" s="64">
        <v>45956</v>
      </c>
      <c r="E935" s="63">
        <v>37144599956.839897</v>
      </c>
    </row>
    <row r="936" spans="4:5">
      <c r="D936" s="64">
        <v>45957</v>
      </c>
      <c r="E936" s="63">
        <v>38829791378.604301</v>
      </c>
    </row>
    <row r="937" spans="4:5">
      <c r="D937" s="64">
        <v>45958</v>
      </c>
      <c r="E937" s="63">
        <v>38429991371.7742</v>
      </c>
    </row>
    <row r="938" spans="4:5">
      <c r="D938" s="64">
        <v>45959</v>
      </c>
      <c r="E938" s="63">
        <v>37622983956.558998</v>
      </c>
    </row>
    <row r="939" spans="4:5">
      <c r="D939" s="64">
        <v>45960</v>
      </c>
      <c r="E939" s="63">
        <v>37173107825.742104</v>
      </c>
    </row>
    <row r="940" spans="4:5">
      <c r="D940" s="64">
        <v>45961</v>
      </c>
      <c r="E940" s="63">
        <v>36231064622.4189</v>
      </c>
    </row>
    <row r="941" spans="4:5">
      <c r="D941" s="64">
        <v>45962</v>
      </c>
      <c r="E941" s="63">
        <v>36549177875.302498</v>
      </c>
    </row>
    <row r="942" spans="4:5">
      <c r="D942" s="64">
        <v>45963</v>
      </c>
      <c r="E942" s="63">
        <v>36574814081.483398</v>
      </c>
    </row>
    <row r="943" spans="4:5">
      <c r="D943" s="64">
        <v>45964</v>
      </c>
      <c r="E943" s="63">
        <v>36720344052.412399</v>
      </c>
    </row>
    <row r="944" spans="4:5">
      <c r="D944" s="64">
        <v>45965</v>
      </c>
      <c r="E944" s="63">
        <v>34535018253.2994</v>
      </c>
    </row>
    <row r="945" spans="4:5">
      <c r="D945" s="64">
        <v>45966</v>
      </c>
      <c r="E945" s="63">
        <v>31735507936.101002</v>
      </c>
    </row>
    <row r="946" spans="4:5">
      <c r="D946" s="64">
        <v>45967</v>
      </c>
      <c r="E946" s="63">
        <v>31067072041.631802</v>
      </c>
    </row>
    <row r="947" spans="4:5">
      <c r="D947" s="64">
        <v>45968</v>
      </c>
      <c r="E947" s="63">
        <v>30396936907.652901</v>
      </c>
    </row>
    <row r="948" spans="4:5">
      <c r="D948" s="64">
        <v>45969</v>
      </c>
      <c r="E948" s="63">
        <v>30951871227.477001</v>
      </c>
    </row>
    <row r="949" spans="4:5">
      <c r="D949" s="64">
        <v>45970</v>
      </c>
      <c r="E949" s="63">
        <v>30530506845.719501</v>
      </c>
    </row>
    <row r="950" spans="4:5">
      <c r="D950" s="64">
        <v>45971</v>
      </c>
      <c r="E950" s="63">
        <v>31538971922.670502</v>
      </c>
    </row>
    <row r="951" spans="4:5">
      <c r="D951" s="64">
        <v>45972</v>
      </c>
      <c r="E951" s="63">
        <v>32338985588.815102</v>
      </c>
    </row>
    <row r="952" spans="4:5">
      <c r="D952" s="64">
        <v>45973</v>
      </c>
      <c r="E952" s="63">
        <v>31756131632.541801</v>
      </c>
    </row>
    <row r="953" spans="4:5">
      <c r="D953" s="64">
        <v>45974</v>
      </c>
      <c r="E953" s="63">
        <v>32166556118.980202</v>
      </c>
    </row>
    <row r="954" spans="4:5">
      <c r="D954" s="64">
        <v>45975</v>
      </c>
      <c r="E954" s="63">
        <v>32577298438.204601</v>
      </c>
    </row>
    <row r="955" spans="4:5">
      <c r="D955" s="64">
        <v>45976</v>
      </c>
      <c r="E955" s="63">
        <v>31975674657.347198</v>
      </c>
    </row>
    <row r="956" spans="4:5">
      <c r="D956" s="64">
        <v>45977</v>
      </c>
      <c r="E956" s="63">
        <v>31707165473.649101</v>
      </c>
    </row>
    <row r="957" spans="4:5">
      <c r="D957" s="64">
        <v>45978</v>
      </c>
      <c r="E957" s="63">
        <v>30138961507.169201</v>
      </c>
    </row>
    <row r="958" spans="4:5">
      <c r="D958" s="64">
        <v>45979</v>
      </c>
      <c r="E958" s="63">
        <v>30019933430.914299</v>
      </c>
    </row>
    <row r="959" spans="4:5">
      <c r="D959" s="64">
        <v>45980</v>
      </c>
      <c r="E959" s="63">
        <v>31163597331.694</v>
      </c>
    </row>
    <row r="960" spans="4:5">
      <c r="D960" s="64">
        <v>45981</v>
      </c>
      <c r="E960" s="63">
        <v>30483226315.068298</v>
      </c>
    </row>
    <row r="961" spans="4:5">
      <c r="D961" s="64">
        <v>45982</v>
      </c>
      <c r="E961" s="63">
        <v>29993870259.897301</v>
      </c>
    </row>
    <row r="962" spans="4:5">
      <c r="D962" s="64">
        <v>45983</v>
      </c>
      <c r="E962" s="63">
        <v>29436706495.4972</v>
      </c>
    </row>
    <row r="963" spans="4:5">
      <c r="D963" s="64">
        <v>45984</v>
      </c>
      <c r="E963" s="63">
        <v>29189896212.443699</v>
      </c>
    </row>
    <row r="964" spans="4:5">
      <c r="D964" s="64">
        <v>45985</v>
      </c>
      <c r="E964" s="63">
        <v>29532412885.055199</v>
      </c>
    </row>
    <row r="965" spans="4:5">
      <c r="D965" s="64">
        <v>45986</v>
      </c>
      <c r="E965" s="63">
        <v>30572826843.6077</v>
      </c>
    </row>
    <row r="966" spans="4:5">
      <c r="D966" s="64">
        <v>45987</v>
      </c>
      <c r="E966" s="63">
        <v>30726557286.603199</v>
      </c>
    </row>
    <row r="967" spans="4:5">
      <c r="D967" s="64">
        <v>45988</v>
      </c>
      <c r="E967" s="63">
        <v>31297312668.642101</v>
      </c>
    </row>
    <row r="968" spans="4:5">
      <c r="D968" s="64">
        <v>45989</v>
      </c>
      <c r="E968" s="63">
        <v>31393046761.063801</v>
      </c>
    </row>
    <row r="969" spans="4:5">
      <c r="D969" s="64">
        <v>45990</v>
      </c>
      <c r="E969" s="63">
        <v>31620632995.237</v>
      </c>
    </row>
    <row r="970" spans="4:5">
      <c r="D970" s="64">
        <v>45991</v>
      </c>
      <c r="E970" s="63">
        <v>30979568885.0186</v>
      </c>
    </row>
    <row r="971" spans="4:5">
      <c r="D971" s="64">
        <v>45992</v>
      </c>
      <c r="E971" s="63">
        <v>31230858299.3629</v>
      </c>
    </row>
    <row r="972" spans="4:5">
      <c r="D972" s="64">
        <v>45993</v>
      </c>
      <c r="E972" s="63">
        <v>30109234709.753799</v>
      </c>
    </row>
    <row r="973" spans="4:5">
      <c r="D973" s="64">
        <v>45994</v>
      </c>
      <c r="E973" s="63">
        <v>30761980128.175598</v>
      </c>
    </row>
    <row r="974" spans="4:5">
      <c r="D974" s="64">
        <v>45995</v>
      </c>
      <c r="E974" s="63">
        <v>32149725898.6031</v>
      </c>
    </row>
    <row r="975" spans="4:5">
      <c r="D975" s="64">
        <v>45996</v>
      </c>
      <c r="E975" s="63">
        <v>31822691751.8027</v>
      </c>
    </row>
    <row r="976" spans="4:5">
      <c r="D976" s="64">
        <v>45997</v>
      </c>
      <c r="E976" s="63">
        <v>32070936426.825802</v>
      </c>
    </row>
    <row r="977" spans="4:5">
      <c r="D977" s="64">
        <v>45998</v>
      </c>
      <c r="E977" s="63">
        <v>32146684706.732399</v>
      </c>
    </row>
    <row r="978" spans="4:5">
      <c r="D978" s="64">
        <v>45999</v>
      </c>
      <c r="E978" s="63">
        <v>32310100348.658798</v>
      </c>
    </row>
    <row r="979" spans="4:5">
      <c r="D979" s="64">
        <v>46000</v>
      </c>
      <c r="E979" s="63">
        <v>31843141390.425701</v>
      </c>
    </row>
    <row r="980" spans="4:5">
      <c r="D980" s="64">
        <v>46001</v>
      </c>
      <c r="E980" s="63">
        <v>33024956636.089401</v>
      </c>
    </row>
    <row r="981" spans="4:5">
      <c r="D981" s="64">
        <v>46002</v>
      </c>
      <c r="E981" s="63">
        <v>32769085215.380001</v>
      </c>
    </row>
    <row r="982" spans="4:5">
      <c r="D982" s="64">
        <v>46003</v>
      </c>
      <c r="E982" s="63">
        <v>32485880264.076</v>
      </c>
    </row>
    <row r="983" spans="4:5">
      <c r="D983" s="64">
        <v>46004</v>
      </c>
      <c r="E983" s="63">
        <v>31567415041.554501</v>
      </c>
    </row>
    <row r="984" spans="4:5">
      <c r="D984" s="64">
        <v>46005</v>
      </c>
      <c r="E984" s="63">
        <v>31800061728.959301</v>
      </c>
    </row>
    <row r="985" spans="4:5">
      <c r="D985" s="64">
        <v>46006</v>
      </c>
      <c r="E985" s="63">
        <v>32384605214.460602</v>
      </c>
    </row>
    <row r="986" spans="4:5">
      <c r="D986" s="64">
        <v>46007</v>
      </c>
      <c r="E986" s="63">
        <v>31671649474.076099</v>
      </c>
    </row>
    <row r="987" spans="4:5">
      <c r="D987" s="64">
        <v>46008</v>
      </c>
      <c r="E987" s="63">
        <v>32326662626.205399</v>
      </c>
    </row>
    <row r="988" spans="4:5">
      <c r="D988" s="64">
        <v>46009</v>
      </c>
      <c r="E988" s="63">
        <v>31363759863.506599</v>
      </c>
    </row>
    <row r="989" spans="4:5">
      <c r="D989" s="64">
        <v>46010</v>
      </c>
      <c r="E989" s="63">
        <v>31568165048.711601</v>
      </c>
    </row>
    <row r="990" spans="4:5">
      <c r="D990" s="64">
        <v>46011</v>
      </c>
      <c r="E990" s="63">
        <v>32539229002.0229</v>
      </c>
    </row>
    <row r="991" spans="4:5">
      <c r="D991" s="64">
        <v>46012</v>
      </c>
      <c r="E991" s="63">
        <v>32606982861.594101</v>
      </c>
    </row>
    <row r="992" spans="4:5">
      <c r="D992" s="64">
        <v>46013</v>
      </c>
      <c r="E992" s="63">
        <v>32758344318.558899</v>
      </c>
    </row>
    <row r="993" spans="4:5">
      <c r="D993" s="64">
        <v>46014</v>
      </c>
      <c r="E993" s="63">
        <v>32600196320.456001</v>
      </c>
    </row>
    <row r="994" spans="4:5">
      <c r="D994" s="64">
        <v>46015</v>
      </c>
      <c r="E994" s="63">
        <v>32385816101.643501</v>
      </c>
    </row>
    <row r="995" spans="4:5">
      <c r="D995" s="64">
        <v>46016</v>
      </c>
      <c r="E995" s="63">
        <v>32355048353.832802</v>
      </c>
    </row>
    <row r="996" spans="4:5">
      <c r="D996" s="64">
        <v>46017</v>
      </c>
      <c r="E996" s="63">
        <v>31960506583.605</v>
      </c>
    </row>
    <row r="997" spans="4:5">
      <c r="D997" s="64">
        <v>46018</v>
      </c>
      <c r="E997" s="63">
        <v>32078887842.447601</v>
      </c>
    </row>
    <row r="998" spans="4:5">
      <c r="D998" s="64">
        <v>46019</v>
      </c>
      <c r="E998" s="63">
        <v>32358277879.508598</v>
      </c>
    </row>
    <row r="999" spans="4:5">
      <c r="D999" s="64">
        <v>46020</v>
      </c>
      <c r="E999" s="63">
        <v>32383541229.628101</v>
      </c>
    </row>
    <row r="1000" spans="4:5">
      <c r="D1000" s="64">
        <v>46021</v>
      </c>
      <c r="E1000" s="63">
        <v>32265712466.861698</v>
      </c>
    </row>
    <row r="1001" spans="4:5">
      <c r="D1001" s="64">
        <v>46022</v>
      </c>
      <c r="E1001" s="63">
        <v>31364142534.8013</v>
      </c>
    </row>
    <row r="1002" spans="4:5">
      <c r="D1002" s="64">
        <v>46023</v>
      </c>
      <c r="E1002" s="63">
        <v>31863655825.902199</v>
      </c>
    </row>
    <row r="1003" spans="4:5">
      <c r="D1003" s="64">
        <v>46024</v>
      </c>
      <c r="E1003" s="63">
        <v>32558131277.3498</v>
      </c>
    </row>
    <row r="1004" spans="4:5">
      <c r="D1004" s="64">
        <v>46025</v>
      </c>
      <c r="E1004" s="63">
        <v>33409966246.3811</v>
      </c>
    </row>
    <row r="1005" spans="4:5">
      <c r="D1005" s="64">
        <v>46026</v>
      </c>
      <c r="E1005" s="63">
        <v>33742026422.702</v>
      </c>
    </row>
    <row r="1006" spans="4:5">
      <c r="D1006" s="64">
        <v>46027</v>
      </c>
      <c r="E1006" s="63">
        <v>33877943678.3438</v>
      </c>
    </row>
    <row r="1007" spans="4:5">
      <c r="D1007" s="64">
        <v>46028</v>
      </c>
      <c r="E1007" s="63">
        <v>34578757351.907097</v>
      </c>
    </row>
    <row r="1008" spans="4:5">
      <c r="D1008" s="64">
        <v>46029</v>
      </c>
      <c r="E1008" s="63">
        <v>34871093590.149803</v>
      </c>
    </row>
    <row r="1009" spans="4:5">
      <c r="D1009" s="64">
        <v>46030</v>
      </c>
      <c r="E1009" s="63">
        <v>33973808328.402199</v>
      </c>
    </row>
    <row r="1010" spans="4:5">
      <c r="D1010" s="64">
        <v>46031</v>
      </c>
      <c r="E1010" s="63">
        <v>32730590414.429199</v>
      </c>
    </row>
    <row r="1011" spans="4:5">
      <c r="D1011" s="64">
        <v>46032</v>
      </c>
      <c r="E1011" s="63">
        <v>33376948567.9072</v>
      </c>
    </row>
    <row r="1012" spans="4:5">
      <c r="D1012" s="64">
        <v>46033</v>
      </c>
      <c r="E1012" s="63">
        <v>33369491213.987301</v>
      </c>
    </row>
    <row r="1013" spans="4:5">
      <c r="D1013" s="64">
        <v>46034</v>
      </c>
      <c r="E1013" s="63">
        <v>33562530091.483799</v>
      </c>
    </row>
    <row r="1014" spans="4:5">
      <c r="D1014" s="64">
        <v>46035</v>
      </c>
      <c r="E1014" s="63">
        <v>33375961599.776798</v>
      </c>
    </row>
    <row r="1015" spans="4:5">
      <c r="D1015" s="64">
        <v>46036</v>
      </c>
      <c r="E1015" s="63">
        <v>35214106039.260201</v>
      </c>
    </row>
    <row r="1016" spans="4:5">
      <c r="D1016" s="64">
        <v>46037</v>
      </c>
      <c r="E1016" s="63">
        <v>35367387090.357201</v>
      </c>
    </row>
    <row r="1017" spans="4:5">
      <c r="D1017" s="64">
        <v>46038</v>
      </c>
      <c r="E1017" s="63">
        <v>35025361541.082497</v>
      </c>
    </row>
    <row r="1018" spans="4:5">
      <c r="D1018" s="64">
        <v>46039</v>
      </c>
      <c r="E1018" s="63">
        <v>35021390285.074402</v>
      </c>
    </row>
    <row r="1019" spans="4:5">
      <c r="D1019" s="64">
        <v>46040</v>
      </c>
      <c r="E1019" s="63">
        <v>35134779782.0989</v>
      </c>
    </row>
    <row r="1020" spans="4:5">
      <c r="D1020" s="64">
        <v>46041</v>
      </c>
      <c r="E1020" s="63">
        <v>35012214067.003197</v>
      </c>
    </row>
    <row r="1021" spans="4:5">
      <c r="D1021" s="64">
        <v>46042</v>
      </c>
      <c r="E1021" s="63">
        <v>34654703639.649696</v>
      </c>
    </row>
    <row r="1022" spans="4:5">
      <c r="D1022" s="64">
        <v>46043</v>
      </c>
      <c r="E1022" s="63">
        <v>31846854318.258598</v>
      </c>
    </row>
    <row r="1023" spans="4:5">
      <c r="D1023" s="64">
        <v>46044</v>
      </c>
      <c r="E1023" s="63">
        <v>32470112493.168098</v>
      </c>
    </row>
    <row r="1024" spans="4:5">
      <c r="D1024" s="64">
        <v>46045</v>
      </c>
      <c r="E1024" s="63">
        <v>32233073612.887402</v>
      </c>
    </row>
    <row r="1025" spans="4:5">
      <c r="D1025" s="64">
        <v>46046</v>
      </c>
      <c r="E1025" s="63">
        <v>32239063786.7519</v>
      </c>
    </row>
    <row r="1026" spans="4:5">
      <c r="D1026" s="64">
        <v>46047</v>
      </c>
      <c r="E1026" s="63">
        <v>33028532564.642399</v>
      </c>
    </row>
    <row r="1027" spans="4:5">
      <c r="D1027" s="64">
        <v>46048</v>
      </c>
      <c r="E1027" s="63">
        <v>32137150441.269501</v>
      </c>
    </row>
    <row r="1028" spans="4:5">
      <c r="D1028" s="64">
        <v>46049</v>
      </c>
      <c r="E1028" s="63">
        <v>33140746514.737499</v>
      </c>
    </row>
    <row r="1029" spans="4:5">
      <c r="D1029" s="64">
        <v>46050</v>
      </c>
      <c r="E1029" s="63">
        <v>33805160895.207901</v>
      </c>
    </row>
    <row r="1030" spans="4:5">
      <c r="D1030" s="64">
        <v>46051</v>
      </c>
      <c r="E1030" s="63">
        <v>33684718051.3214</v>
      </c>
    </row>
    <row r="1031" spans="4:5">
      <c r="D1031" s="64">
        <v>46052</v>
      </c>
      <c r="E1031" s="63">
        <v>31918780550.124199</v>
      </c>
    </row>
    <row r="1032" spans="4:5">
      <c r="D1032" s="64">
        <v>46053</v>
      </c>
      <c r="E1032" s="63">
        <v>31217809238.399899</v>
      </c>
    </row>
    <row r="1033" spans="4:5">
      <c r="D1033" s="64">
        <v>46054</v>
      </c>
      <c r="E1033" s="63">
        <v>29122171226.0387</v>
      </c>
    </row>
    <row r="1034" spans="4:5">
      <c r="D1034" s="64">
        <v>46055</v>
      </c>
      <c r="E1034" s="63">
        <v>28358159382.755299</v>
      </c>
    </row>
    <row r="1035" spans="4:5">
      <c r="D1035" s="64">
        <v>46056</v>
      </c>
      <c r="E1035" s="63">
        <v>29280815019.220798</v>
      </c>
    </row>
    <row r="1036" spans="4:5">
      <c r="D1036" s="64">
        <v>46057</v>
      </c>
      <c r="E1036" s="63">
        <v>28660219084.033199</v>
      </c>
    </row>
    <row r="1037" spans="4:5">
      <c r="D1037" s="64">
        <v>46058</v>
      </c>
      <c r="E1037" s="63">
        <v>28309311126.858898</v>
      </c>
    </row>
    <row r="1038" spans="4:5">
      <c r="D1038" s="64">
        <v>46059</v>
      </c>
      <c r="E1038" s="63">
        <v>25762373214.211899</v>
      </c>
    </row>
    <row r="1039" spans="4:5">
      <c r="D1039" s="64">
        <v>46060</v>
      </c>
      <c r="E1039" s="63">
        <v>26835723252.901901</v>
      </c>
    </row>
    <row r="1040" spans="4:5">
      <c r="D1040" s="64">
        <v>46061</v>
      </c>
      <c r="E1040" s="63">
        <v>27334802664.8391</v>
      </c>
    </row>
    <row r="1041" spans="4:5">
      <c r="D1041" s="64">
        <v>46062</v>
      </c>
      <c r="E1041" s="63">
        <v>27738298329.9487</v>
      </c>
    </row>
    <row r="1042" spans="4:5">
      <c r="D1042" s="64">
        <v>46063</v>
      </c>
      <c r="E1042" s="63">
        <v>27758585873.023499</v>
      </c>
    </row>
    <row r="1043" spans="4:5">
      <c r="D1043" s="64">
        <v>46064</v>
      </c>
      <c r="E1043" s="63">
        <v>27034180193.9622</v>
      </c>
    </row>
    <row r="1044" spans="4:5">
      <c r="D1044" s="64">
        <v>46065</v>
      </c>
      <c r="E1044" s="63">
        <v>26360298458.319</v>
      </c>
    </row>
    <row r="1045" spans="4:5">
      <c r="D1045" s="64">
        <v>46066</v>
      </c>
      <c r="E1045" s="63">
        <v>26372199795.715801</v>
      </c>
    </row>
    <row r="1046" spans="4:5">
      <c r="D1046" s="64">
        <v>46067</v>
      </c>
      <c r="E1046" s="63">
        <v>26941911204.186199</v>
      </c>
    </row>
    <row r="1047" spans="4:5">
      <c r="D1047" s="64">
        <v>46068</v>
      </c>
      <c r="E1047" s="63">
        <v>26891081866.4244</v>
      </c>
    </row>
    <row r="1048" spans="4:5">
      <c r="D1048" s="64">
        <v>46069</v>
      </c>
      <c r="E1048" s="63">
        <v>26286007732.9865</v>
      </c>
    </row>
    <row r="1049" spans="4:5">
      <c r="D1049" s="64">
        <v>46070</v>
      </c>
      <c r="E1049" s="63">
        <v>26412838789.728199</v>
      </c>
    </row>
    <row r="1050" spans="4:5">
      <c r="D1050" s="64">
        <v>46071</v>
      </c>
      <c r="E1050" s="63">
        <v>26156148198.069801</v>
      </c>
    </row>
    <row r="1051" spans="4:5">
      <c r="D1051" s="64">
        <v>46072</v>
      </c>
      <c r="E1051" s="63">
        <v>25752921359.156898</v>
      </c>
    </row>
    <row r="1052" spans="4:5">
      <c r="D1052" s="64">
        <v>46073</v>
      </c>
      <c r="E1052" s="63">
        <v>25845131562.2323</v>
      </c>
    </row>
    <row r="1053" spans="4:5">
      <c r="D1053" s="64">
        <v>46074</v>
      </c>
      <c r="E1053" s="63">
        <v>25296411488.156601</v>
      </c>
    </row>
    <row r="1054" spans="4:5">
      <c r="D1054" s="64">
        <v>46075</v>
      </c>
      <c r="E1054" s="63">
        <v>25255428912.140202</v>
      </c>
    </row>
    <row r="1055" spans="4:5">
      <c r="D1055" s="64">
        <v>46076</v>
      </c>
      <c r="E1055" s="63">
        <v>25746645802.6199</v>
      </c>
    </row>
    <row r="1056" spans="4:5">
      <c r="D1056" s="64">
        <v>46077</v>
      </c>
      <c r="E1056" s="63">
        <v>24700780181.000801</v>
      </c>
    </row>
    <row r="1057" spans="4:5">
      <c r="D1057" s="64">
        <v>46078</v>
      </c>
      <c r="E1057" s="63">
        <v>24747037334.5047</v>
      </c>
    </row>
    <row r="1058" spans="4:5">
      <c r="D1058" s="64">
        <v>46079</v>
      </c>
      <c r="E1058" s="63">
        <v>26060478730.554699</v>
      </c>
    </row>
    <row r="1059" spans="4:5">
      <c r="D1059" s="64">
        <v>46080</v>
      </c>
      <c r="E1059" s="63">
        <v>25804312219.246101</v>
      </c>
    </row>
    <row r="1060" spans="4:5">
      <c r="D1060" s="64">
        <v>46081</v>
      </c>
      <c r="E1060" s="63">
        <v>24971068325.817799</v>
      </c>
    </row>
    <row r="1061" spans="4:5">
      <c r="D1061" s="64">
        <v>46082</v>
      </c>
      <c r="E1061" s="63">
        <v>25225516495.827499</v>
      </c>
    </row>
    <row r="1062" spans="4:5">
      <c r="D1062" s="64">
        <v>46083</v>
      </c>
      <c r="E1062" s="63">
        <v>25086675433.094002</v>
      </c>
    </row>
    <row r="1063" spans="4:5">
      <c r="D1063" s="64">
        <v>46084</v>
      </c>
      <c r="E1063" s="63">
        <v>26120592438.181801</v>
      </c>
    </row>
    <row r="1064" spans="4:5">
      <c r="D1064" s="64">
        <v>46085</v>
      </c>
      <c r="E1064" s="63">
        <v>25710026783.113602</v>
      </c>
    </row>
    <row r="1065" spans="4:5">
      <c r="D1065" s="64">
        <v>46086</v>
      </c>
      <c r="E1065" s="63">
        <v>26794224804.788898</v>
      </c>
    </row>
    <row r="1066" spans="4:5">
      <c r="D1066" s="64">
        <v>46087</v>
      </c>
      <c r="E1066" s="63">
        <v>26015740579.8447</v>
      </c>
    </row>
    <row r="1067" spans="4:5">
      <c r="D1067" s="64">
        <v>46088</v>
      </c>
      <c r="E1067" s="63">
        <v>25229016249.220699</v>
      </c>
    </row>
    <row r="1068" spans="4:5">
      <c r="D1068" s="64">
        <v>46089</v>
      </c>
      <c r="E1068" s="63">
        <v>25406122954.662498</v>
      </c>
    </row>
    <row r="1069" spans="4:5">
      <c r="D1069" s="64">
        <v>46090</v>
      </c>
      <c r="E1069" s="63">
        <v>24841986710.471802</v>
      </c>
    </row>
    <row r="1070" spans="4:5">
      <c r="D1070" s="64">
        <v>46091</v>
      </c>
      <c r="E1070" s="63">
        <v>25250249665.542198</v>
      </c>
    </row>
    <row r="1071" spans="4:5">
      <c r="D1071" s="64">
        <v>46092</v>
      </c>
      <c r="E1071" s="63">
        <v>25630525334.626598</v>
      </c>
    </row>
    <row r="1072" spans="4:5">
      <c r="D1072" s="64">
        <v>46093</v>
      </c>
      <c r="E1072" s="63">
        <v>25776721848.199699</v>
      </c>
    </row>
    <row r="1073" spans="4:5">
      <c r="D1073" s="64">
        <v>46094</v>
      </c>
      <c r="E1073" s="63">
        <v>25973621029.716801</v>
      </c>
    </row>
    <row r="1074" spans="4:5">
      <c r="D1074" s="64">
        <v>46095</v>
      </c>
      <c r="E1074" s="63">
        <v>26641827685.674198</v>
      </c>
    </row>
    <row r="1075" spans="4:5">
      <c r="D1075" s="64">
        <v>46096</v>
      </c>
      <c r="E1075" s="63">
        <v>26646465724.120899</v>
      </c>
    </row>
    <row r="1076" spans="4:5">
      <c r="D1076" s="64">
        <v>46097</v>
      </c>
      <c r="E1076" s="63">
        <v>27277194428.586201</v>
      </c>
    </row>
    <row r="1077" spans="4:5">
      <c r="D1077" s="64">
        <v>46098</v>
      </c>
      <c r="E1077" s="63">
        <v>28245483389.246399</v>
      </c>
    </row>
    <row r="1078" spans="4:5">
      <c r="D1078" s="64">
        <v>46099</v>
      </c>
      <c r="E1078" s="63">
        <v>27998047153.667702</v>
      </c>
    </row>
    <row r="1079" spans="4:5">
      <c r="D1079" s="64">
        <v>46100</v>
      </c>
      <c r="E1079" s="63">
        <v>26197206250.743</v>
      </c>
    </row>
    <row r="1080" spans="4:5">
      <c r="D1080" s="64">
        <v>46101</v>
      </c>
      <c r="E1080" s="63">
        <v>25656932293.945499</v>
      </c>
    </row>
    <row r="1081" spans="4:5">
      <c r="D1081" s="64">
        <v>46102</v>
      </c>
      <c r="E1081" s="63">
        <v>26241880213.338902</v>
      </c>
    </row>
    <row r="1082" spans="4:5">
      <c r="D1082" s="64">
        <v>46103</v>
      </c>
      <c r="E1082" s="63">
        <v>26036888828.585201</v>
      </c>
    </row>
    <row r="1083" spans="4:5">
      <c r="D1083" s="64">
        <v>46104</v>
      </c>
      <c r="E1083" s="63">
        <v>25846959796.827599</v>
      </c>
    </row>
    <row r="1084" spans="4:5">
      <c r="D1084" s="64">
        <v>46105</v>
      </c>
      <c r="E1084" s="63">
        <v>26455346201.559399</v>
      </c>
    </row>
    <row r="1085" spans="4:5">
      <c r="D1085" s="64">
        <v>46106</v>
      </c>
      <c r="E1085" s="63">
        <v>26427911687.215302</v>
      </c>
    </row>
    <row r="1086" spans="4:5">
      <c r="D1086" s="64">
        <v>46107</v>
      </c>
      <c r="E1086" s="63">
        <v>26009313020.4319</v>
      </c>
    </row>
    <row r="1087" spans="4:5">
      <c r="D1087" s="64">
        <v>46108</v>
      </c>
      <c r="E1087" s="63">
        <v>25442152378.210999</v>
      </c>
    </row>
    <row r="1088" spans="4:5">
      <c r="D1088" s="64">
        <v>46109</v>
      </c>
      <c r="E1088" s="63">
        <v>24646629270.027901</v>
      </c>
    </row>
    <row r="1089" spans="4:5">
      <c r="D1089" s="64">
        <v>46110</v>
      </c>
      <c r="E1089" s="63">
        <v>24710791731.830101</v>
      </c>
    </row>
    <row r="1090" spans="4:5">
      <c r="D1090" s="64">
        <v>46111</v>
      </c>
      <c r="E1090" s="63">
        <v>24580696609.793201</v>
      </c>
    </row>
    <row r="1091" spans="4:5">
      <c r="D1091" s="64">
        <v>46112</v>
      </c>
      <c r="E1091" s="63">
        <v>24498371277.164001</v>
      </c>
    </row>
    <row r="1092" spans="4:5">
      <c r="D1092" s="64">
        <v>46113</v>
      </c>
      <c r="E1092" s="63">
        <v>25163326906.036301</v>
      </c>
    </row>
    <row r="1093" spans="4:5">
      <c r="D1093" s="64">
        <v>46114</v>
      </c>
      <c r="E1093" s="63">
        <v>25258127737.0769</v>
      </c>
    </row>
    <row r="1094" spans="4:5">
      <c r="D1094" s="64">
        <v>46115</v>
      </c>
      <c r="E1094" s="63">
        <v>24735915708.989601</v>
      </c>
    </row>
    <row r="1095" spans="4:5">
      <c r="D1095" s="64">
        <v>46116</v>
      </c>
      <c r="E1095" s="63">
        <v>24827640850.152401</v>
      </c>
    </row>
    <row r="1096" spans="4:5">
      <c r="D1096" s="64">
        <v>46117</v>
      </c>
      <c r="E1096" s="63">
        <v>24905485307.646801</v>
      </c>
    </row>
    <row r="1097" spans="4:5">
      <c r="D1097" s="64">
        <v>46118</v>
      </c>
      <c r="E1097" s="63">
        <v>25243255883.752102</v>
      </c>
    </row>
    <row r="1098" spans="4:5">
      <c r="D1098" s="64">
        <v>46119</v>
      </c>
      <c r="E1098" s="63">
        <v>25006473006.716499</v>
      </c>
    </row>
    <row r="1099" spans="4:5">
      <c r="D1099" s="64">
        <v>46120</v>
      </c>
      <c r="E1099" s="63">
        <v>25942137171.777901</v>
      </c>
    </row>
    <row r="1100" spans="4:5">
      <c r="D1100" s="64">
        <v>46121</v>
      </c>
      <c r="E1100" s="63">
        <v>25378898533.508701</v>
      </c>
    </row>
    <row r="1101" spans="4:5">
      <c r="D1101" s="64">
        <v>46122</v>
      </c>
      <c r="E1101" s="63">
        <v>25452703704.117802</v>
      </c>
    </row>
    <row r="1102" spans="4:5">
      <c r="D1102" s="64">
        <v>46123</v>
      </c>
      <c r="E1102" s="63">
        <v>25879037647.3853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data</vt:lpstr>
      <vt:lpstr>pricing intermédiation </vt:lpstr>
      <vt:lpstr>USDT</vt:lpstr>
      <vt:lpstr>USDC</vt:lpstr>
      <vt:lpstr>Borrowed supplied</vt:lpstr>
      <vt:lpstr>NPL</vt:lpstr>
      <vt:lpstr>Aave total TVL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Dorian Martiny</dc:creator>
  <cp:lastModifiedBy>Dorian Martiny</cp:lastModifiedBy>
  <dcterms:created xsi:type="dcterms:W3CDTF">2026-04-11T12:27:39Z</dcterms:created>
  <dcterms:modified xsi:type="dcterms:W3CDTF">2026-05-25T18:55:26Z</dcterms:modified>
</cp:coreProperties>
</file>