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20"/>
  <workbookPr filterPrivacy="1"/>
  <xr:revisionPtr revIDLastSave="0" documentId="13_ncr:1_{0BD66354-5C63-C549-861A-286453F5639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onnées" sheetId="1" r:id="rId1"/>
    <sheet name="OTT" sheetId="2" r:id="rId2"/>
    <sheet name="BRUX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2" l="1"/>
  <c r="P4" i="2"/>
  <c r="Q4" i="2"/>
  <c r="R4" i="2"/>
  <c r="S4" i="2"/>
  <c r="T4" i="2"/>
  <c r="U4" i="2"/>
  <c r="V4" i="2"/>
  <c r="W4" i="2"/>
  <c r="X4" i="2"/>
  <c r="Y4" i="2"/>
  <c r="Y7" i="2" s="1"/>
  <c r="Z4" i="2"/>
  <c r="O5" i="2"/>
  <c r="P5" i="2"/>
  <c r="Q5" i="2"/>
  <c r="R5" i="2"/>
  <c r="S5" i="2"/>
  <c r="T5" i="2"/>
  <c r="U5" i="2"/>
  <c r="V5" i="2"/>
  <c r="W5" i="2"/>
  <c r="X5" i="2"/>
  <c r="Y5" i="2"/>
  <c r="Z5" i="2"/>
  <c r="O6" i="2"/>
  <c r="P6" i="2"/>
  <c r="Q6" i="2"/>
  <c r="R6" i="2"/>
  <c r="R7" i="2" s="1"/>
  <c r="S6" i="2"/>
  <c r="T6" i="2"/>
  <c r="U6" i="2"/>
  <c r="V6" i="2"/>
  <c r="W6" i="2"/>
  <c r="X6" i="2"/>
  <c r="X7" i="2" s="1"/>
  <c r="Y6" i="2"/>
  <c r="Z6" i="2"/>
  <c r="Z7" i="2" s="1"/>
  <c r="Z7" i="3"/>
  <c r="Y7" i="3"/>
  <c r="X7" i="3"/>
  <c r="W7" i="3"/>
  <c r="V7" i="3"/>
  <c r="U7" i="3"/>
  <c r="T7" i="3"/>
  <c r="S7" i="3"/>
  <c r="R7" i="3"/>
  <c r="Q7" i="3"/>
  <c r="P7" i="3"/>
  <c r="O7" i="3"/>
  <c r="Z6" i="3"/>
  <c r="Y6" i="3"/>
  <c r="X6" i="3"/>
  <c r="W6" i="3"/>
  <c r="V6" i="3"/>
  <c r="U6" i="3"/>
  <c r="T6" i="3"/>
  <c r="S6" i="3"/>
  <c r="R6" i="3"/>
  <c r="Q6" i="3"/>
  <c r="P6" i="3"/>
  <c r="O6" i="3"/>
  <c r="Z5" i="3"/>
  <c r="Y5" i="3"/>
  <c r="X5" i="3"/>
  <c r="W5" i="3"/>
  <c r="V5" i="3"/>
  <c r="U5" i="3"/>
  <c r="T5" i="3"/>
  <c r="S5" i="3"/>
  <c r="R5" i="3"/>
  <c r="Q5" i="3"/>
  <c r="P5" i="3"/>
  <c r="O5" i="3"/>
  <c r="Z4" i="3"/>
  <c r="Y4" i="3"/>
  <c r="X4" i="3"/>
  <c r="W4" i="3"/>
  <c r="V4" i="3"/>
  <c r="U4" i="3"/>
  <c r="T4" i="3"/>
  <c r="S4" i="3"/>
  <c r="R4" i="3"/>
  <c r="Q4" i="3"/>
  <c r="P4" i="3"/>
  <c r="Q3" i="3"/>
  <c r="O4" i="3"/>
  <c r="W7" i="2"/>
  <c r="V7" i="2"/>
  <c r="U7" i="2"/>
  <c r="T7" i="2"/>
  <c r="S7" i="2"/>
  <c r="Q7" i="2"/>
  <c r="P7" i="2"/>
  <c r="O7" i="2"/>
  <c r="Q3" i="2" l="1"/>
  <c r="Z3" i="3"/>
  <c r="Y3" i="3"/>
  <c r="X3" i="3"/>
  <c r="W3" i="3"/>
  <c r="V3" i="3"/>
  <c r="U3" i="3"/>
  <c r="T3" i="3"/>
  <c r="S3" i="3"/>
  <c r="Z3" i="2"/>
  <c r="Y3" i="2"/>
  <c r="X3" i="2"/>
  <c r="W3" i="2"/>
  <c r="V3" i="2"/>
  <c r="U3" i="2"/>
  <c r="T3" i="2"/>
  <c r="S3" i="2"/>
  <c r="R3" i="2"/>
  <c r="R3" i="3"/>
  <c r="P3" i="3"/>
  <c r="O3" i="3"/>
  <c r="P3" i="2"/>
  <c r="O3" i="2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</calcChain>
</file>

<file path=xl/sharedStrings.xml><?xml version="1.0" encoding="utf-8"?>
<sst xmlns="http://schemas.openxmlformats.org/spreadsheetml/2006/main" count="946" uniqueCount="58">
  <si>
    <t>Influenceur</t>
  </si>
  <si>
    <t>Ville</t>
  </si>
  <si>
    <t>Réseau Social</t>
  </si>
  <si>
    <t>Date</t>
  </si>
  <si>
    <t>Post</t>
  </si>
  <si>
    <t>IC</t>
  </si>
  <si>
    <t>IE</t>
  </si>
  <si>
    <t>IA</t>
  </si>
  <si>
    <t>BA</t>
  </si>
  <si>
    <t>IP</t>
  </si>
  <si>
    <t>II</t>
  </si>
  <si>
    <t>MS</t>
  </si>
  <si>
    <t>Carla</t>
  </si>
  <si>
    <t>Ottawa</t>
  </si>
  <si>
    <t>Instagram</t>
  </si>
  <si>
    <t>Octobre 2024</t>
  </si>
  <si>
    <t>Post 1</t>
  </si>
  <si>
    <t>Oui</t>
  </si>
  <si>
    <t>Non</t>
  </si>
  <si>
    <t>Décembre 2024</t>
  </si>
  <si>
    <t>Post 2</t>
  </si>
  <si>
    <t>Septembre 2024</t>
  </si>
  <si>
    <t>Post 3</t>
  </si>
  <si>
    <t>Géraldine</t>
  </si>
  <si>
    <t>Bruxelles</t>
  </si>
  <si>
    <t>Septembre  2024</t>
  </si>
  <si>
    <t>Novembre 2024</t>
  </si>
  <si>
    <t>Maddy</t>
  </si>
  <si>
    <t>Kristine</t>
  </si>
  <si>
    <t>Jessica</t>
  </si>
  <si>
    <t>Ira</t>
  </si>
  <si>
    <t>Melissa</t>
  </si>
  <si>
    <t>TikTok</t>
  </si>
  <si>
    <t>Sarah</t>
  </si>
  <si>
    <t>Alex</t>
  </si>
  <si>
    <t>Nancy</t>
  </si>
  <si>
    <t>Julia</t>
  </si>
  <si>
    <t>Shahbaz</t>
  </si>
  <si>
    <t>Présence</t>
  </si>
  <si>
    <t>IC - MS</t>
  </si>
  <si>
    <t>IE - MS</t>
  </si>
  <si>
    <t>IC-MS</t>
  </si>
  <si>
    <t>IA-MS</t>
  </si>
  <si>
    <t>IC-BA</t>
  </si>
  <si>
    <t>IE-BA</t>
  </si>
  <si>
    <t>IA-BA</t>
  </si>
  <si>
    <t>IC-IP</t>
  </si>
  <si>
    <t>IE-IP</t>
  </si>
  <si>
    <t>IA-IP</t>
  </si>
  <si>
    <t>IC-II</t>
  </si>
  <si>
    <t>IE-II</t>
  </si>
  <si>
    <t>IA-II</t>
  </si>
  <si>
    <t>OUI-OUI</t>
  </si>
  <si>
    <t>OUI-NON</t>
  </si>
  <si>
    <t>NON-OUI</t>
  </si>
  <si>
    <t>NON-NON</t>
  </si>
  <si>
    <t>Total</t>
  </si>
  <si>
    <t>IE-MS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</si>
</sst>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5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1" fillId="0" borderId="0" xfId="0" applyFont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4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5" fillId="6" borderId="0" xfId="0" applyFont="1" applyFill="1" applyAlignment="1">
      <alignment horizontal="right"/>
    </xf>
    <xf numFmtId="0" fontId="5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Présence</a:t>
            </a:r>
            <a:r>
              <a:rPr lang="en-US" baseline="0"/>
              <a:t> de codes par ville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Données!$N$3</c:f>
              <c:strCache>
                <c:ptCount val="1"/>
                <c:pt idx="0">
                  <c:v>Ottawa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Données!$O$2:$U$2</c:f>
              <c:strCache>
                <c:ptCount val="7"/>
                <c:pt idx="0">
                  <c:v>IC</c:v>
                </c:pt>
                <c:pt idx="1">
                  <c:v>IE</c:v>
                </c:pt>
                <c:pt idx="2">
                  <c:v>IA</c:v>
                </c:pt>
                <c:pt idx="3">
                  <c:v>BA</c:v>
                </c:pt>
                <c:pt idx="4">
                  <c:v>IP</c:v>
                </c:pt>
                <c:pt idx="5">
                  <c:v>II</c:v>
                </c:pt>
                <c:pt idx="6">
                  <c:v>MS</c:v>
                </c:pt>
              </c:strCache>
            </c:strRef>
          </c:cat>
          <c:val>
            <c:numRef>
              <c:f>Données!$O$3:$U$3</c:f>
              <c:numCache>
                <c:formatCode>General</c:formatCode>
                <c:ptCount val="7"/>
                <c:pt idx="0">
                  <c:v>13</c:v>
                </c:pt>
                <c:pt idx="1">
                  <c:v>7</c:v>
                </c:pt>
                <c:pt idx="2">
                  <c:v>2</c:v>
                </c:pt>
                <c:pt idx="3">
                  <c:v>16</c:v>
                </c:pt>
                <c:pt idx="4">
                  <c:v>0</c:v>
                </c:pt>
                <c:pt idx="5">
                  <c:v>9</c:v>
                </c:pt>
                <c:pt idx="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F-514B-AD58-2927AD357AC5}"/>
            </c:ext>
          </c:extLst>
        </c:ser>
        <c:ser>
          <c:idx val="1"/>
          <c:order val="1"/>
          <c:tx>
            <c:strRef>
              <c:f>Données!$N$4</c:f>
              <c:strCache>
                <c:ptCount val="1"/>
                <c:pt idx="0">
                  <c:v>Bruxelles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Données!$O$2:$U$2</c:f>
              <c:strCache>
                <c:ptCount val="7"/>
                <c:pt idx="0">
                  <c:v>IC</c:v>
                </c:pt>
                <c:pt idx="1">
                  <c:v>IE</c:v>
                </c:pt>
                <c:pt idx="2">
                  <c:v>IA</c:v>
                </c:pt>
                <c:pt idx="3">
                  <c:v>BA</c:v>
                </c:pt>
                <c:pt idx="4">
                  <c:v>IP</c:v>
                </c:pt>
                <c:pt idx="5">
                  <c:v>II</c:v>
                </c:pt>
                <c:pt idx="6">
                  <c:v>MS</c:v>
                </c:pt>
              </c:strCache>
            </c:strRef>
          </c:cat>
          <c:val>
            <c:numRef>
              <c:f>Données!$O$4:$U$4</c:f>
              <c:numCache>
                <c:formatCode>General</c:formatCode>
                <c:ptCount val="7"/>
                <c:pt idx="0">
                  <c:v>11</c:v>
                </c:pt>
                <c:pt idx="1">
                  <c:v>0</c:v>
                </c:pt>
                <c:pt idx="2">
                  <c:v>1</c:v>
                </c:pt>
                <c:pt idx="3">
                  <c:v>13</c:v>
                </c:pt>
                <c:pt idx="4">
                  <c:v>2</c:v>
                </c:pt>
                <c:pt idx="5">
                  <c:v>12</c:v>
                </c:pt>
                <c:pt idx="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F-514B-AD58-2927AD357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9345808"/>
        <c:axId val="1879348896"/>
      </c:barChart>
      <c:catAx>
        <c:axId val="187934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348896"/>
        <c:crosses val="autoZero"/>
        <c:auto val="1"/>
        <c:lblAlgn val="ctr"/>
        <c:lblOffset val="100"/>
        <c:noMultiLvlLbl val="0"/>
      </c:catAx>
      <c:valAx>
        <c:axId val="18793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34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Fréquence des</a:t>
            </a:r>
            <a:r>
              <a:rPr lang="en-US" baseline="0"/>
              <a:t> variables coexistantes : Ottawa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OTT!$N$3</c:f>
              <c:strCache>
                <c:ptCount val="1"/>
                <c:pt idx="0">
                  <c:v>OUI-OUI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OTT!$O$2:$Z$2</c:f>
              <c:strCache>
                <c:ptCount val="12"/>
                <c:pt idx="0">
                  <c:v>IC - MS</c:v>
                </c:pt>
                <c:pt idx="1">
                  <c:v>IE - MS</c:v>
                </c:pt>
                <c:pt idx="2">
                  <c:v>IA-MS</c:v>
                </c:pt>
                <c:pt idx="3">
                  <c:v>IC-BA</c:v>
                </c:pt>
                <c:pt idx="4">
                  <c:v>IE-BA</c:v>
                </c:pt>
                <c:pt idx="5">
                  <c:v>IA-BA</c:v>
                </c:pt>
                <c:pt idx="6">
                  <c:v>IC-IP</c:v>
                </c:pt>
                <c:pt idx="7">
                  <c:v>IE-IP</c:v>
                </c:pt>
                <c:pt idx="8">
                  <c:v>IA-IP</c:v>
                </c:pt>
                <c:pt idx="9">
                  <c:v>IC-II</c:v>
                </c:pt>
                <c:pt idx="10">
                  <c:v>IE-II</c:v>
                </c:pt>
                <c:pt idx="11">
                  <c:v>IA-II</c:v>
                </c:pt>
              </c:strCache>
            </c:strRef>
          </c:cat>
          <c:val>
            <c:numRef>
              <c:f>OTT!$O$3:$Z$3</c:f>
              <c:numCache>
                <c:formatCode>General</c:formatCode>
                <c:ptCount val="12"/>
                <c:pt idx="0">
                  <c:v>11</c:v>
                </c:pt>
                <c:pt idx="1">
                  <c:v>5</c:v>
                </c:pt>
                <c:pt idx="2">
                  <c:v>2</c:v>
                </c:pt>
                <c:pt idx="3">
                  <c:v>13</c:v>
                </c:pt>
                <c:pt idx="4">
                  <c:v>7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5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6-9440-9FEE-F8AD60E55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3123615"/>
        <c:axId val="1633352927"/>
      </c:barChart>
      <c:catAx>
        <c:axId val="163312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3352927"/>
        <c:crosses val="autoZero"/>
        <c:auto val="1"/>
        <c:lblAlgn val="ctr"/>
        <c:lblOffset val="100"/>
        <c:noMultiLvlLbl val="0"/>
      </c:catAx>
      <c:valAx>
        <c:axId val="1633352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3123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Fréquence</a:t>
            </a:r>
            <a:r>
              <a:rPr lang="en-US" baseline="0"/>
              <a:t> des variables coexistantes : Bruxelles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BRUX!$N$3</c:f>
              <c:strCache>
                <c:ptCount val="1"/>
                <c:pt idx="0">
                  <c:v>OUI-OUI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BRUX!$O$2:$Z$2</c:f>
              <c:strCache>
                <c:ptCount val="12"/>
                <c:pt idx="0">
                  <c:v>IC-MS</c:v>
                </c:pt>
                <c:pt idx="1">
                  <c:v>IE-MS</c:v>
                </c:pt>
                <c:pt idx="2">
                  <c:v>IA-MS</c:v>
                </c:pt>
                <c:pt idx="3">
                  <c:v>IC-BA</c:v>
                </c:pt>
                <c:pt idx="4">
                  <c:v>IE-BA</c:v>
                </c:pt>
                <c:pt idx="5">
                  <c:v>IA-BA</c:v>
                </c:pt>
                <c:pt idx="6">
                  <c:v>IC-IP</c:v>
                </c:pt>
                <c:pt idx="7">
                  <c:v>IE-IP</c:v>
                </c:pt>
                <c:pt idx="8">
                  <c:v>IA-IP</c:v>
                </c:pt>
                <c:pt idx="9">
                  <c:v>IC-II</c:v>
                </c:pt>
                <c:pt idx="10">
                  <c:v>IE-II</c:v>
                </c:pt>
                <c:pt idx="11">
                  <c:v>IA-II</c:v>
                </c:pt>
              </c:strCache>
            </c:strRef>
          </c:cat>
          <c:val>
            <c:numRef>
              <c:f>BRUX!$O$3:$Z$3</c:f>
              <c:numCache>
                <c:formatCode>General</c:formatCode>
                <c:ptCount val="12"/>
                <c:pt idx="0">
                  <c:v>11</c:v>
                </c:pt>
                <c:pt idx="1">
                  <c:v>0</c:v>
                </c:pt>
                <c:pt idx="2">
                  <c:v>1</c:v>
                </c:pt>
                <c:pt idx="3">
                  <c:v>9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3-8544-94C2-25A4343BD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5947647"/>
        <c:axId val="1681179823"/>
      </c:barChart>
      <c:catAx>
        <c:axId val="1625947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179823"/>
        <c:crosses val="autoZero"/>
        <c:auto val="1"/>
        <c:lblAlgn val="ctr"/>
        <c:lblOffset val="100"/>
        <c:noMultiLvlLbl val="0"/>
      </c:catAx>
      <c:valAx>
        <c:axId val="1681179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5947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503767</xdr:colOff>
      <xdr:row>7</xdr:row>
      <xdr:rowOff>23283</xdr:rowOff>
    </xdr:from>
    <xdr:to>
      <xdr:col>20</xdr:col>
      <xdr:colOff>275167</xdr:colOff>
      <xdr:row>17</xdr:row>
      <xdr:rowOff>226483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0B4979-7D21-05BA-9D57-268AD401D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56223</xdr:colOff>
      <xdr:row>11</xdr:row>
      <xdr:rowOff>178165</xdr:rowOff>
    </xdr:from>
    <xdr:to>
      <xdr:col>22</xdr:col>
      <xdr:colOff>817664</xdr:colOff>
      <xdr:row>27</xdr:row>
      <xdr:rowOff>37703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2ED59A6-DB2D-7618-51F1-401C809899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621491</xdr:colOff>
      <xdr:row>12</xdr:row>
      <xdr:rowOff>8647</xdr:rowOff>
    </xdr:from>
    <xdr:to>
      <xdr:col>22</xdr:col>
      <xdr:colOff>786590</xdr:colOff>
      <xdr:row>28</xdr:row>
      <xdr:rowOff>72147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9F0238-91AD-EFF2-E618-B4116AC4D6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tabSelected="1" zoomScale="75" workbookViewId="0">
      <selection activeCell="R30" sqref="R30"/>
    </sheetView>
  </sheetViews>
  <sheetFormatPr baseColWidth="10" defaultColWidth="8.83203125" defaultRowHeight="14" x14ac:dyDescent="0.2"/>
  <cols>
    <col min="1" max="2" width="12.5" style="5" customWidth="1"/>
    <col min="3" max="3" width="14.1640625" style="5" customWidth="1"/>
    <col min="4" max="4" width="16.6640625" style="8" customWidth="1"/>
    <col min="5" max="12" width="9.33203125" style="5" customWidth="1"/>
    <col min="13" max="13" width="7.5" style="2" customWidth="1"/>
    <col min="14" max="14" width="10" style="2" customWidth="1"/>
    <col min="15" max="21" width="8.83203125" style="14"/>
    <col min="22" max="16384" width="8.83203125" style="2"/>
  </cols>
  <sheetData>
    <row r="1" spans="1:21" s="1" customFormat="1" ht="20" customHeight="1" x14ac:dyDescent="0.2">
      <c r="A1" s="3" t="s">
        <v>0</v>
      </c>
      <c r="B1" s="3" t="s">
        <v>1</v>
      </c>
      <c r="C1" s="3" t="s">
        <v>2</v>
      </c>
      <c r="D1" s="6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O1" s="12"/>
      <c r="P1" s="12"/>
      <c r="Q1" s="12"/>
      <c r="R1" s="12"/>
      <c r="S1" s="12"/>
      <c r="T1" s="12"/>
      <c r="U1" s="12"/>
    </row>
    <row r="2" spans="1:21" ht="20" customHeight="1" x14ac:dyDescent="0.2">
      <c r="A2" s="4" t="s">
        <v>12</v>
      </c>
      <c r="B2" s="4" t="s">
        <v>13</v>
      </c>
      <c r="C2" s="4" t="s">
        <v>14</v>
      </c>
      <c r="D2" s="7" t="s">
        <v>15</v>
      </c>
      <c r="E2" s="4" t="s">
        <v>16</v>
      </c>
      <c r="F2" s="4" t="s">
        <v>17</v>
      </c>
      <c r="G2" s="4" t="s">
        <v>17</v>
      </c>
      <c r="H2" s="4" t="s">
        <v>18</v>
      </c>
      <c r="I2" s="4" t="s">
        <v>17</v>
      </c>
      <c r="J2" s="4" t="s">
        <v>18</v>
      </c>
      <c r="K2" s="4" t="s">
        <v>17</v>
      </c>
      <c r="L2" s="4" t="s">
        <v>18</v>
      </c>
      <c r="N2" s="9" t="s">
        <v>38</v>
      </c>
      <c r="O2" s="13" t="s">
        <v>5</v>
      </c>
      <c r="P2" s="13" t="s">
        <v>6</v>
      </c>
      <c r="Q2" s="13" t="s">
        <v>7</v>
      </c>
      <c r="R2" s="13" t="s">
        <v>8</v>
      </c>
      <c r="S2" s="13" t="s">
        <v>9</v>
      </c>
      <c r="T2" s="13" t="s">
        <v>10</v>
      </c>
      <c r="U2" s="13" t="s">
        <v>11</v>
      </c>
    </row>
    <row r="3" spans="1:21" ht="20" customHeight="1" x14ac:dyDescent="0.2">
      <c r="A3" s="4" t="s">
        <v>12</v>
      </c>
      <c r="B3" s="4" t="s">
        <v>13</v>
      </c>
      <c r="C3" s="4" t="s">
        <v>14</v>
      </c>
      <c r="D3" s="7" t="s">
        <v>19</v>
      </c>
      <c r="E3" s="4" t="s">
        <v>20</v>
      </c>
      <c r="F3" s="4" t="s">
        <v>17</v>
      </c>
      <c r="G3" s="4" t="s">
        <v>17</v>
      </c>
      <c r="H3" s="4" t="s">
        <v>18</v>
      </c>
      <c r="I3" s="4" t="s">
        <v>17</v>
      </c>
      <c r="J3" s="4" t="s">
        <v>18</v>
      </c>
      <c r="K3" s="4" t="s">
        <v>17</v>
      </c>
      <c r="L3" s="4" t="s">
        <v>18</v>
      </c>
      <c r="N3" s="2" t="s">
        <v>13</v>
      </c>
      <c r="O3" s="14">
        <f>COUNTIFS(F2:F37, "Oui", B2:B37, "Ottawa")</f>
        <v>13</v>
      </c>
      <c r="P3" s="14">
        <f>COUNTIFS(G2:G37, "Oui", B2:B37, "Ottawa")</f>
        <v>7</v>
      </c>
      <c r="Q3" s="14">
        <f>COUNTIFS(H2:H37, "Oui", B2:B37, "Ottawa")</f>
        <v>2</v>
      </c>
      <c r="R3" s="14">
        <f>COUNTIFS(I2:I37, "Oui", B2:B37, "Ottawa")</f>
        <v>16</v>
      </c>
      <c r="S3" s="14">
        <f>COUNTIFS(J2:J37, "Oui", B2:B37, "Ottawa")</f>
        <v>0</v>
      </c>
      <c r="T3" s="14">
        <f>COUNTIFS(K2:K37, "Oui", B2:B37, "Ottawa")</f>
        <v>9</v>
      </c>
      <c r="U3" s="14">
        <f>COUNTIFS(L2:L37, "Oui", B2:B37, "Ottawa")</f>
        <v>16</v>
      </c>
    </row>
    <row r="4" spans="1:21" ht="20" customHeight="1" x14ac:dyDescent="0.2">
      <c r="A4" s="4" t="s">
        <v>12</v>
      </c>
      <c r="B4" s="4" t="s">
        <v>13</v>
      </c>
      <c r="C4" s="4" t="s">
        <v>14</v>
      </c>
      <c r="D4" s="7" t="s">
        <v>21</v>
      </c>
      <c r="E4" s="4" t="s">
        <v>22</v>
      </c>
      <c r="F4" s="4" t="s">
        <v>17</v>
      </c>
      <c r="G4" s="4" t="s">
        <v>17</v>
      </c>
      <c r="H4" s="4" t="s">
        <v>17</v>
      </c>
      <c r="I4" s="4" t="s">
        <v>17</v>
      </c>
      <c r="J4" s="4" t="s">
        <v>18</v>
      </c>
      <c r="K4" s="4" t="s">
        <v>17</v>
      </c>
      <c r="L4" s="4" t="s">
        <v>17</v>
      </c>
      <c r="N4" s="2" t="s">
        <v>24</v>
      </c>
      <c r="O4" s="14">
        <f>COUNTIFS(F2:F37, "Oui", B2:B37, "Bruxelles")</f>
        <v>11</v>
      </c>
      <c r="P4" s="14">
        <f>COUNTIFS(G2:G37, "Oui", B2:B37, "Bruxelles")</f>
        <v>0</v>
      </c>
      <c r="Q4" s="14">
        <f>COUNTIFS(H2:H37, "Oui", B2:B37, "Bruxelles")</f>
        <v>1</v>
      </c>
      <c r="R4" s="14">
        <f>COUNTIFS(I2:I37, "Oui", B2:B37, "Bruxelles")</f>
        <v>13</v>
      </c>
      <c r="S4" s="14">
        <f>COUNTIFS(J2:J37, "Oui", B2:B37, "Bruxelles")</f>
        <v>2</v>
      </c>
      <c r="T4" s="14">
        <f>COUNTIFS(K2:K37, "Oui", B2:B37, "Bruxelles")</f>
        <v>12</v>
      </c>
      <c r="U4" s="14">
        <f>COUNTIFS(L2:L37, "Oui", B2:B37, "Bruxelles")</f>
        <v>16</v>
      </c>
    </row>
    <row r="5" spans="1:21" ht="20" customHeight="1" x14ac:dyDescent="0.2">
      <c r="A5" s="4" t="s">
        <v>23</v>
      </c>
      <c r="B5" s="4" t="s">
        <v>24</v>
      </c>
      <c r="C5" s="4" t="s">
        <v>14</v>
      </c>
      <c r="D5" s="7" t="s">
        <v>25</v>
      </c>
      <c r="E5" s="4" t="s">
        <v>16</v>
      </c>
      <c r="F5" s="4" t="s">
        <v>18</v>
      </c>
      <c r="G5" s="4" t="s">
        <v>18</v>
      </c>
      <c r="H5" s="4" t="s">
        <v>18</v>
      </c>
      <c r="I5" s="4" t="s">
        <v>18</v>
      </c>
      <c r="J5" s="4" t="s">
        <v>17</v>
      </c>
      <c r="K5" s="4" t="s">
        <v>18</v>
      </c>
      <c r="L5" s="4" t="s">
        <v>17</v>
      </c>
    </row>
    <row r="6" spans="1:21" ht="20" customHeight="1" x14ac:dyDescent="0.2">
      <c r="A6" s="4" t="s">
        <v>23</v>
      </c>
      <c r="B6" s="4" t="s">
        <v>24</v>
      </c>
      <c r="C6" s="4" t="s">
        <v>14</v>
      </c>
      <c r="D6" s="7" t="s">
        <v>19</v>
      </c>
      <c r="E6" s="4" t="s">
        <v>20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4" t="s">
        <v>17</v>
      </c>
    </row>
    <row r="7" spans="1:21" ht="20" customHeight="1" x14ac:dyDescent="0.2">
      <c r="A7" s="4" t="s">
        <v>23</v>
      </c>
      <c r="B7" s="4" t="s">
        <v>24</v>
      </c>
      <c r="C7" s="4" t="s">
        <v>14</v>
      </c>
      <c r="D7" s="7" t="s">
        <v>26</v>
      </c>
      <c r="E7" s="4" t="s">
        <v>22</v>
      </c>
      <c r="F7" s="4" t="s">
        <v>18</v>
      </c>
      <c r="G7" s="4" t="s">
        <v>18</v>
      </c>
      <c r="H7" s="4" t="s">
        <v>18</v>
      </c>
      <c r="I7" s="4" t="s">
        <v>17</v>
      </c>
      <c r="J7" s="4" t="s">
        <v>18</v>
      </c>
      <c r="K7" s="4" t="s">
        <v>17</v>
      </c>
      <c r="L7" s="4" t="s">
        <v>17</v>
      </c>
    </row>
    <row r="8" spans="1:21" ht="20" customHeight="1" x14ac:dyDescent="0.2">
      <c r="A8" s="4" t="s">
        <v>27</v>
      </c>
      <c r="B8" s="4" t="s">
        <v>13</v>
      </c>
      <c r="C8" s="4" t="s">
        <v>14</v>
      </c>
      <c r="D8" s="7" t="s">
        <v>15</v>
      </c>
      <c r="E8" s="4" t="s">
        <v>16</v>
      </c>
      <c r="F8" s="4" t="s">
        <v>17</v>
      </c>
      <c r="G8" s="4" t="s">
        <v>18</v>
      </c>
      <c r="H8" s="4" t="s">
        <v>17</v>
      </c>
      <c r="I8" s="4" t="s">
        <v>17</v>
      </c>
      <c r="J8" s="4" t="s">
        <v>18</v>
      </c>
      <c r="K8" s="4" t="s">
        <v>18</v>
      </c>
      <c r="L8" s="4" t="s">
        <v>17</v>
      </c>
    </row>
    <row r="9" spans="1:21" ht="20" customHeight="1" x14ac:dyDescent="0.2">
      <c r="A9" s="4" t="s">
        <v>27</v>
      </c>
      <c r="B9" s="4" t="s">
        <v>13</v>
      </c>
      <c r="C9" s="4" t="s">
        <v>14</v>
      </c>
      <c r="D9" s="7" t="s">
        <v>19</v>
      </c>
      <c r="E9" s="4" t="s">
        <v>20</v>
      </c>
      <c r="F9" s="4" t="s">
        <v>17</v>
      </c>
      <c r="G9" s="4" t="s">
        <v>18</v>
      </c>
      <c r="H9" s="4" t="s">
        <v>18</v>
      </c>
      <c r="I9" s="4" t="s">
        <v>17</v>
      </c>
      <c r="J9" s="4" t="s">
        <v>18</v>
      </c>
      <c r="K9" s="4" t="s">
        <v>17</v>
      </c>
      <c r="L9" s="4" t="s">
        <v>17</v>
      </c>
    </row>
    <row r="10" spans="1:21" ht="20" customHeight="1" x14ac:dyDescent="0.2">
      <c r="A10" s="4" t="s">
        <v>27</v>
      </c>
      <c r="B10" s="4" t="s">
        <v>13</v>
      </c>
      <c r="C10" s="4" t="s">
        <v>14</v>
      </c>
      <c r="D10" s="7" t="s">
        <v>26</v>
      </c>
      <c r="E10" s="4" t="s">
        <v>22</v>
      </c>
      <c r="F10" s="4" t="s">
        <v>17</v>
      </c>
      <c r="G10" s="4" t="s">
        <v>17</v>
      </c>
      <c r="H10" s="4" t="s">
        <v>18</v>
      </c>
      <c r="I10" s="4" t="s">
        <v>17</v>
      </c>
      <c r="J10" s="4" t="s">
        <v>18</v>
      </c>
      <c r="K10" s="4" t="s">
        <v>17</v>
      </c>
      <c r="L10" s="4" t="s">
        <v>17</v>
      </c>
    </row>
    <row r="11" spans="1:21" ht="20" customHeight="1" x14ac:dyDescent="0.2">
      <c r="A11" s="4" t="s">
        <v>28</v>
      </c>
      <c r="B11" s="4" t="s">
        <v>24</v>
      </c>
      <c r="C11" s="4" t="s">
        <v>14</v>
      </c>
      <c r="D11" s="7" t="s">
        <v>21</v>
      </c>
      <c r="E11" s="4" t="s">
        <v>16</v>
      </c>
      <c r="F11" s="4" t="s">
        <v>17</v>
      </c>
      <c r="G11" s="4" t="s">
        <v>18</v>
      </c>
      <c r="H11" s="4" t="s">
        <v>18</v>
      </c>
      <c r="I11" s="4" t="s">
        <v>17</v>
      </c>
      <c r="J11" s="4" t="s">
        <v>18</v>
      </c>
      <c r="K11" s="4" t="s">
        <v>18</v>
      </c>
      <c r="L11" s="4" t="s">
        <v>17</v>
      </c>
    </row>
    <row r="12" spans="1:21" ht="20" customHeight="1" x14ac:dyDescent="0.2">
      <c r="A12" s="4" t="s">
        <v>28</v>
      </c>
      <c r="B12" s="4" t="s">
        <v>24</v>
      </c>
      <c r="C12" s="4" t="s">
        <v>14</v>
      </c>
      <c r="D12" s="7" t="s">
        <v>26</v>
      </c>
      <c r="E12" s="4" t="s">
        <v>20</v>
      </c>
      <c r="F12" s="4" t="s">
        <v>18</v>
      </c>
      <c r="G12" s="4" t="s">
        <v>18</v>
      </c>
      <c r="H12" s="4" t="s">
        <v>18</v>
      </c>
      <c r="I12" s="4" t="s">
        <v>17</v>
      </c>
      <c r="J12" s="4" t="s">
        <v>18</v>
      </c>
      <c r="K12" s="4" t="s">
        <v>17</v>
      </c>
      <c r="L12" s="4" t="s">
        <v>18</v>
      </c>
    </row>
    <row r="13" spans="1:21" ht="20" customHeight="1" x14ac:dyDescent="0.2">
      <c r="A13" s="4" t="s">
        <v>28</v>
      </c>
      <c r="B13" s="4" t="s">
        <v>24</v>
      </c>
      <c r="C13" s="4" t="s">
        <v>14</v>
      </c>
      <c r="D13" s="7" t="s">
        <v>15</v>
      </c>
      <c r="E13" s="4" t="s">
        <v>22</v>
      </c>
      <c r="F13" s="4" t="s">
        <v>18</v>
      </c>
      <c r="G13" s="4" t="s">
        <v>18</v>
      </c>
      <c r="H13" s="4" t="s">
        <v>18</v>
      </c>
      <c r="I13" s="4" t="s">
        <v>17</v>
      </c>
      <c r="J13" s="4" t="s">
        <v>18</v>
      </c>
      <c r="K13" s="4" t="s">
        <v>17</v>
      </c>
      <c r="L13" s="4" t="s">
        <v>17</v>
      </c>
    </row>
    <row r="14" spans="1:21" ht="20" customHeight="1" x14ac:dyDescent="0.2">
      <c r="A14" s="4" t="s">
        <v>29</v>
      </c>
      <c r="B14" s="4" t="s">
        <v>13</v>
      </c>
      <c r="C14" s="4" t="s">
        <v>14</v>
      </c>
      <c r="D14" s="7" t="s">
        <v>21</v>
      </c>
      <c r="E14" s="4" t="s">
        <v>16</v>
      </c>
      <c r="F14" s="4" t="s">
        <v>17</v>
      </c>
      <c r="G14" s="4" t="s">
        <v>17</v>
      </c>
      <c r="H14" s="4" t="s">
        <v>18</v>
      </c>
      <c r="I14" s="4" t="s">
        <v>17</v>
      </c>
      <c r="J14" s="4" t="s">
        <v>18</v>
      </c>
      <c r="K14" s="4" t="s">
        <v>17</v>
      </c>
      <c r="L14" s="4" t="s">
        <v>17</v>
      </c>
    </row>
    <row r="15" spans="1:21" ht="20" customHeight="1" x14ac:dyDescent="0.2">
      <c r="A15" s="4" t="s">
        <v>29</v>
      </c>
      <c r="B15" s="4" t="s">
        <v>13</v>
      </c>
      <c r="C15" s="4" t="s">
        <v>14</v>
      </c>
      <c r="D15" s="7" t="s">
        <v>26</v>
      </c>
      <c r="E15" s="4" t="s">
        <v>20</v>
      </c>
      <c r="F15" s="4" t="s">
        <v>18</v>
      </c>
      <c r="G15" s="4" t="s">
        <v>17</v>
      </c>
      <c r="H15" s="4" t="s">
        <v>18</v>
      </c>
      <c r="I15" s="4" t="s">
        <v>17</v>
      </c>
      <c r="J15" s="4" t="s">
        <v>18</v>
      </c>
      <c r="K15" s="4" t="s">
        <v>18</v>
      </c>
      <c r="L15" s="4" t="s">
        <v>17</v>
      </c>
    </row>
    <row r="16" spans="1:21" ht="20" customHeight="1" x14ac:dyDescent="0.2">
      <c r="A16" s="4" t="s">
        <v>29</v>
      </c>
      <c r="B16" s="4" t="s">
        <v>13</v>
      </c>
      <c r="C16" s="4" t="s">
        <v>14</v>
      </c>
      <c r="D16" s="7" t="s">
        <v>19</v>
      </c>
      <c r="E16" s="4" t="s">
        <v>22</v>
      </c>
      <c r="F16" s="4" t="s">
        <v>17</v>
      </c>
      <c r="G16" s="4" t="s">
        <v>17</v>
      </c>
      <c r="H16" s="4" t="s">
        <v>18</v>
      </c>
      <c r="I16" s="4" t="s">
        <v>17</v>
      </c>
      <c r="J16" s="4" t="s">
        <v>18</v>
      </c>
      <c r="K16" s="4" t="s">
        <v>18</v>
      </c>
      <c r="L16" s="4" t="s">
        <v>17</v>
      </c>
    </row>
    <row r="17" spans="1:12" ht="20" customHeight="1" x14ac:dyDescent="0.2">
      <c r="A17" s="4" t="s">
        <v>30</v>
      </c>
      <c r="B17" s="4" t="s">
        <v>24</v>
      </c>
      <c r="C17" s="4" t="s">
        <v>14</v>
      </c>
      <c r="D17" s="7" t="s">
        <v>15</v>
      </c>
      <c r="E17" s="4" t="s">
        <v>16</v>
      </c>
      <c r="F17" s="4" t="s">
        <v>17</v>
      </c>
      <c r="G17" s="4" t="s">
        <v>18</v>
      </c>
      <c r="H17" s="4" t="s">
        <v>18</v>
      </c>
      <c r="I17" s="4" t="s">
        <v>17</v>
      </c>
      <c r="J17" s="4" t="s">
        <v>18</v>
      </c>
      <c r="K17" s="4" t="s">
        <v>17</v>
      </c>
      <c r="L17" s="4" t="s">
        <v>17</v>
      </c>
    </row>
    <row r="18" spans="1:12" ht="20" customHeight="1" x14ac:dyDescent="0.2">
      <c r="A18" s="4" t="s">
        <v>30</v>
      </c>
      <c r="B18" s="4" t="s">
        <v>24</v>
      </c>
      <c r="C18" s="4" t="s">
        <v>14</v>
      </c>
      <c r="D18" s="7" t="s">
        <v>26</v>
      </c>
      <c r="E18" s="4" t="s">
        <v>20</v>
      </c>
      <c r="F18" s="4" t="s">
        <v>18</v>
      </c>
      <c r="G18" s="4" t="s">
        <v>18</v>
      </c>
      <c r="H18" s="4" t="s">
        <v>18</v>
      </c>
      <c r="I18" s="4" t="s">
        <v>17</v>
      </c>
      <c r="J18" s="4" t="s">
        <v>18</v>
      </c>
      <c r="K18" s="4" t="s">
        <v>18</v>
      </c>
      <c r="L18" s="4" t="s">
        <v>18</v>
      </c>
    </row>
    <row r="19" spans="1:12" ht="20" customHeight="1" x14ac:dyDescent="0.2">
      <c r="A19" s="4" t="s">
        <v>30</v>
      </c>
      <c r="B19" s="4" t="s">
        <v>24</v>
      </c>
      <c r="C19" s="4" t="s">
        <v>14</v>
      </c>
      <c r="D19" s="7" t="s">
        <v>19</v>
      </c>
      <c r="E19" s="4" t="s">
        <v>22</v>
      </c>
      <c r="F19" s="4" t="s">
        <v>17</v>
      </c>
      <c r="G19" s="4" t="s">
        <v>18</v>
      </c>
      <c r="H19" s="4" t="s">
        <v>17</v>
      </c>
      <c r="I19" s="4" t="s">
        <v>17</v>
      </c>
      <c r="J19" s="4" t="s">
        <v>18</v>
      </c>
      <c r="K19" s="4" t="s">
        <v>18</v>
      </c>
      <c r="L19" s="4" t="s">
        <v>17</v>
      </c>
    </row>
    <row r="20" spans="1:12" ht="20" customHeight="1" x14ac:dyDescent="0.2">
      <c r="A20" s="4" t="s">
        <v>31</v>
      </c>
      <c r="B20" s="4" t="s">
        <v>13</v>
      </c>
      <c r="C20" s="4" t="s">
        <v>32</v>
      </c>
      <c r="D20" s="7" t="s">
        <v>21</v>
      </c>
      <c r="E20" s="4" t="s">
        <v>16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17</v>
      </c>
      <c r="L20" s="4" t="s">
        <v>17</v>
      </c>
    </row>
    <row r="21" spans="1:12" ht="20" customHeight="1" x14ac:dyDescent="0.2">
      <c r="A21" s="4" t="s">
        <v>31</v>
      </c>
      <c r="B21" s="4" t="s">
        <v>13</v>
      </c>
      <c r="C21" s="4" t="s">
        <v>32</v>
      </c>
      <c r="D21" s="7" t="s">
        <v>19</v>
      </c>
      <c r="E21" s="4" t="s">
        <v>20</v>
      </c>
      <c r="F21" s="4" t="s">
        <v>18</v>
      </c>
      <c r="G21" s="4" t="s">
        <v>18</v>
      </c>
      <c r="H21" s="4" t="s">
        <v>18</v>
      </c>
      <c r="I21" s="4" t="s">
        <v>18</v>
      </c>
      <c r="J21" s="4" t="s">
        <v>18</v>
      </c>
      <c r="K21" s="4" t="s">
        <v>18</v>
      </c>
      <c r="L21" s="4" t="s">
        <v>17</v>
      </c>
    </row>
    <row r="22" spans="1:12" ht="20" customHeight="1" x14ac:dyDescent="0.2">
      <c r="A22" s="4" t="s">
        <v>31</v>
      </c>
      <c r="B22" s="4" t="s">
        <v>13</v>
      </c>
      <c r="C22" s="4" t="s">
        <v>32</v>
      </c>
      <c r="D22" s="7" t="s">
        <v>26</v>
      </c>
      <c r="E22" s="4" t="s">
        <v>22</v>
      </c>
      <c r="F22" s="4" t="s">
        <v>18</v>
      </c>
      <c r="G22" s="4" t="s">
        <v>18</v>
      </c>
      <c r="H22" s="4" t="s">
        <v>18</v>
      </c>
      <c r="I22" s="4" t="s">
        <v>17</v>
      </c>
      <c r="J22" s="4" t="s">
        <v>18</v>
      </c>
      <c r="K22" s="4" t="s">
        <v>18</v>
      </c>
      <c r="L22" s="4" t="s">
        <v>17</v>
      </c>
    </row>
    <row r="23" spans="1:12" ht="20" customHeight="1" x14ac:dyDescent="0.2">
      <c r="A23" s="4" t="s">
        <v>33</v>
      </c>
      <c r="B23" s="4" t="s">
        <v>24</v>
      </c>
      <c r="C23" s="4" t="s">
        <v>32</v>
      </c>
      <c r="D23" s="7" t="s">
        <v>21</v>
      </c>
      <c r="E23" s="4" t="s">
        <v>16</v>
      </c>
      <c r="F23" s="4" t="s">
        <v>17</v>
      </c>
      <c r="G23" s="4" t="s">
        <v>18</v>
      </c>
      <c r="H23" s="4" t="s">
        <v>18</v>
      </c>
      <c r="I23" s="4" t="s">
        <v>18</v>
      </c>
      <c r="J23" s="4" t="s">
        <v>18</v>
      </c>
      <c r="K23" s="4" t="s">
        <v>18</v>
      </c>
      <c r="L23" s="4" t="s">
        <v>17</v>
      </c>
    </row>
    <row r="24" spans="1:12" ht="20" customHeight="1" x14ac:dyDescent="0.2">
      <c r="A24" s="4" t="s">
        <v>33</v>
      </c>
      <c r="B24" s="4" t="s">
        <v>24</v>
      </c>
      <c r="C24" s="4" t="s">
        <v>32</v>
      </c>
      <c r="D24" s="7" t="s">
        <v>19</v>
      </c>
      <c r="E24" s="4" t="s">
        <v>20</v>
      </c>
      <c r="F24" s="4" t="s">
        <v>17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17</v>
      </c>
      <c r="L24" s="4" t="s">
        <v>17</v>
      </c>
    </row>
    <row r="25" spans="1:12" ht="20" customHeight="1" x14ac:dyDescent="0.2">
      <c r="A25" s="4" t="s">
        <v>33</v>
      </c>
      <c r="B25" s="4" t="s">
        <v>24</v>
      </c>
      <c r="C25" s="4" t="s">
        <v>32</v>
      </c>
      <c r="D25" s="7" t="s">
        <v>26</v>
      </c>
      <c r="E25" s="4" t="s">
        <v>22</v>
      </c>
      <c r="F25" s="4" t="s">
        <v>18</v>
      </c>
      <c r="G25" s="4" t="s">
        <v>18</v>
      </c>
      <c r="H25" s="4" t="s">
        <v>18</v>
      </c>
      <c r="I25" s="4" t="s">
        <v>18</v>
      </c>
      <c r="J25" s="4" t="s">
        <v>18</v>
      </c>
      <c r="K25" s="4" t="s">
        <v>17</v>
      </c>
      <c r="L25" s="4" t="s">
        <v>17</v>
      </c>
    </row>
    <row r="26" spans="1:12" ht="20" customHeight="1" x14ac:dyDescent="0.2">
      <c r="A26" s="4" t="s">
        <v>34</v>
      </c>
      <c r="B26" s="4" t="s">
        <v>13</v>
      </c>
      <c r="C26" s="4" t="s">
        <v>32</v>
      </c>
      <c r="D26" s="7" t="s">
        <v>21</v>
      </c>
      <c r="E26" s="4" t="s">
        <v>16</v>
      </c>
      <c r="F26" s="4" t="s">
        <v>18</v>
      </c>
      <c r="G26" s="4" t="s">
        <v>18</v>
      </c>
      <c r="H26" s="4" t="s">
        <v>18</v>
      </c>
      <c r="I26" s="4" t="s">
        <v>17</v>
      </c>
      <c r="J26" s="4" t="s">
        <v>18</v>
      </c>
      <c r="K26" s="4" t="s">
        <v>18</v>
      </c>
      <c r="L26" s="4" t="s">
        <v>17</v>
      </c>
    </row>
    <row r="27" spans="1:12" ht="20" customHeight="1" x14ac:dyDescent="0.2">
      <c r="A27" s="4" t="s">
        <v>34</v>
      </c>
      <c r="B27" s="4" t="s">
        <v>13</v>
      </c>
      <c r="C27" s="4" t="s">
        <v>32</v>
      </c>
      <c r="D27" s="7" t="s">
        <v>26</v>
      </c>
      <c r="E27" s="4" t="s">
        <v>20</v>
      </c>
      <c r="F27" s="4" t="s">
        <v>17</v>
      </c>
      <c r="G27" s="4" t="s">
        <v>18</v>
      </c>
      <c r="H27" s="4" t="s">
        <v>18</v>
      </c>
      <c r="I27" s="4" t="s">
        <v>17</v>
      </c>
      <c r="J27" s="4" t="s">
        <v>18</v>
      </c>
      <c r="K27" s="4" t="s">
        <v>18</v>
      </c>
      <c r="L27" s="4" t="s">
        <v>17</v>
      </c>
    </row>
    <row r="28" spans="1:12" ht="20" customHeight="1" x14ac:dyDescent="0.2">
      <c r="A28" s="4" t="s">
        <v>34</v>
      </c>
      <c r="B28" s="4" t="s">
        <v>13</v>
      </c>
      <c r="C28" s="4" t="s">
        <v>32</v>
      </c>
      <c r="D28" s="7" t="s">
        <v>19</v>
      </c>
      <c r="E28" s="4" t="s">
        <v>22</v>
      </c>
      <c r="F28" s="4" t="s">
        <v>17</v>
      </c>
      <c r="G28" s="4" t="s">
        <v>18</v>
      </c>
      <c r="H28" s="4" t="s">
        <v>18</v>
      </c>
      <c r="I28" s="4" t="s">
        <v>17</v>
      </c>
      <c r="J28" s="4" t="s">
        <v>18</v>
      </c>
      <c r="K28" s="4" t="s">
        <v>18</v>
      </c>
      <c r="L28" s="4" t="s">
        <v>17</v>
      </c>
    </row>
    <row r="29" spans="1:12" ht="20" customHeight="1" x14ac:dyDescent="0.2">
      <c r="A29" s="4" t="s">
        <v>35</v>
      </c>
      <c r="B29" s="4" t="s">
        <v>24</v>
      </c>
      <c r="C29" s="4" t="s">
        <v>32</v>
      </c>
      <c r="D29" s="7" t="s">
        <v>19</v>
      </c>
      <c r="E29" s="4" t="s">
        <v>16</v>
      </c>
      <c r="F29" s="4" t="s">
        <v>17</v>
      </c>
      <c r="G29" s="4" t="s">
        <v>18</v>
      </c>
      <c r="H29" s="4" t="s">
        <v>18</v>
      </c>
      <c r="I29" s="4" t="s">
        <v>17</v>
      </c>
      <c r="J29" s="4" t="s">
        <v>18</v>
      </c>
      <c r="K29" s="4" t="s">
        <v>17</v>
      </c>
      <c r="L29" s="4" t="s">
        <v>17</v>
      </c>
    </row>
    <row r="30" spans="1:12" ht="20" customHeight="1" x14ac:dyDescent="0.2">
      <c r="A30" s="4" t="s">
        <v>35</v>
      </c>
      <c r="B30" s="4" t="s">
        <v>24</v>
      </c>
      <c r="C30" s="4" t="s">
        <v>32</v>
      </c>
      <c r="D30" s="7" t="s">
        <v>26</v>
      </c>
      <c r="E30" s="4" t="s">
        <v>20</v>
      </c>
      <c r="F30" s="4" t="s">
        <v>17</v>
      </c>
      <c r="G30" s="4" t="s">
        <v>18</v>
      </c>
      <c r="H30" s="4" t="s">
        <v>18</v>
      </c>
      <c r="I30" s="4" t="s">
        <v>17</v>
      </c>
      <c r="J30" s="4" t="s">
        <v>18</v>
      </c>
      <c r="K30" s="4" t="s">
        <v>17</v>
      </c>
      <c r="L30" s="4" t="s">
        <v>17</v>
      </c>
    </row>
    <row r="31" spans="1:12" ht="20" customHeight="1" x14ac:dyDescent="0.2">
      <c r="A31" s="4" t="s">
        <v>35</v>
      </c>
      <c r="B31" s="4" t="s">
        <v>24</v>
      </c>
      <c r="C31" s="4" t="s">
        <v>32</v>
      </c>
      <c r="D31" s="7" t="s">
        <v>15</v>
      </c>
      <c r="E31" s="4" t="s">
        <v>22</v>
      </c>
      <c r="F31" s="4" t="s">
        <v>17</v>
      </c>
      <c r="G31" s="4" t="s">
        <v>18</v>
      </c>
      <c r="H31" s="4" t="s">
        <v>18</v>
      </c>
      <c r="I31" s="4" t="s">
        <v>17</v>
      </c>
      <c r="J31" s="4" t="s">
        <v>18</v>
      </c>
      <c r="K31" s="4" t="s">
        <v>17</v>
      </c>
      <c r="L31" s="4" t="s">
        <v>17</v>
      </c>
    </row>
    <row r="32" spans="1:12" ht="20" customHeight="1" x14ac:dyDescent="0.2">
      <c r="A32" s="4" t="s">
        <v>36</v>
      </c>
      <c r="B32" s="4" t="s">
        <v>13</v>
      </c>
      <c r="C32" s="4" t="s">
        <v>32</v>
      </c>
      <c r="D32" s="7" t="s">
        <v>21</v>
      </c>
      <c r="E32" s="4" t="s">
        <v>16</v>
      </c>
      <c r="F32" s="4" t="s">
        <v>17</v>
      </c>
      <c r="G32" s="4" t="s">
        <v>18</v>
      </c>
      <c r="H32" s="4" t="s">
        <v>18</v>
      </c>
      <c r="I32" s="4" t="s">
        <v>17</v>
      </c>
      <c r="J32" s="4" t="s">
        <v>18</v>
      </c>
      <c r="K32" s="4" t="s">
        <v>17</v>
      </c>
      <c r="L32" s="4" t="s">
        <v>17</v>
      </c>
    </row>
    <row r="33" spans="1:12" ht="20" customHeight="1" x14ac:dyDescent="0.2">
      <c r="A33" s="4" t="s">
        <v>36</v>
      </c>
      <c r="B33" s="4" t="s">
        <v>13</v>
      </c>
      <c r="C33" s="4" t="s">
        <v>32</v>
      </c>
      <c r="D33" s="7" t="s">
        <v>19</v>
      </c>
      <c r="E33" s="4" t="s">
        <v>20</v>
      </c>
      <c r="F33" s="4" t="s">
        <v>17</v>
      </c>
      <c r="G33" s="4" t="s">
        <v>18</v>
      </c>
      <c r="H33" s="4" t="s">
        <v>18</v>
      </c>
      <c r="I33" s="4" t="s">
        <v>17</v>
      </c>
      <c r="J33" s="4" t="s">
        <v>18</v>
      </c>
      <c r="K33" s="4" t="s">
        <v>18</v>
      </c>
      <c r="L33" s="4" t="s">
        <v>17</v>
      </c>
    </row>
    <row r="34" spans="1:12" ht="20" customHeight="1" x14ac:dyDescent="0.2">
      <c r="A34" s="4" t="s">
        <v>36</v>
      </c>
      <c r="B34" s="4" t="s">
        <v>13</v>
      </c>
      <c r="C34" s="4" t="s">
        <v>32</v>
      </c>
      <c r="D34" s="7" t="s">
        <v>26</v>
      </c>
      <c r="E34" s="4" t="s">
        <v>22</v>
      </c>
      <c r="F34" s="4" t="s">
        <v>17</v>
      </c>
      <c r="G34" s="4" t="s">
        <v>18</v>
      </c>
      <c r="H34" s="4" t="s">
        <v>18</v>
      </c>
      <c r="I34" s="4" t="s">
        <v>17</v>
      </c>
      <c r="J34" s="4" t="s">
        <v>18</v>
      </c>
      <c r="K34" s="4" t="s">
        <v>17</v>
      </c>
      <c r="L34" s="4" t="s">
        <v>17</v>
      </c>
    </row>
    <row r="35" spans="1:12" ht="20" customHeight="1" x14ac:dyDescent="0.2">
      <c r="A35" s="4" t="s">
        <v>37</v>
      </c>
      <c r="B35" s="4" t="s">
        <v>24</v>
      </c>
      <c r="C35" s="4" t="s">
        <v>32</v>
      </c>
      <c r="D35" s="7" t="s">
        <v>21</v>
      </c>
      <c r="E35" s="4" t="s">
        <v>16</v>
      </c>
      <c r="F35" s="4" t="s">
        <v>17</v>
      </c>
      <c r="G35" s="4" t="s">
        <v>18</v>
      </c>
      <c r="H35" s="4" t="s">
        <v>18</v>
      </c>
      <c r="I35" s="4" t="s">
        <v>17</v>
      </c>
      <c r="J35" s="4" t="s">
        <v>18</v>
      </c>
      <c r="K35" s="4" t="s">
        <v>17</v>
      </c>
      <c r="L35" s="4" t="s">
        <v>17</v>
      </c>
    </row>
    <row r="36" spans="1:12" ht="20" customHeight="1" x14ac:dyDescent="0.2">
      <c r="A36" s="4" t="s">
        <v>37</v>
      </c>
      <c r="B36" s="4" t="s">
        <v>24</v>
      </c>
      <c r="C36" s="4" t="s">
        <v>32</v>
      </c>
      <c r="D36" s="7" t="s">
        <v>15</v>
      </c>
      <c r="E36" s="4" t="s">
        <v>20</v>
      </c>
      <c r="F36" s="4" t="s">
        <v>17</v>
      </c>
      <c r="G36" s="4" t="s">
        <v>18</v>
      </c>
      <c r="H36" s="4" t="s">
        <v>18</v>
      </c>
      <c r="I36" s="4" t="s">
        <v>17</v>
      </c>
      <c r="J36" s="4" t="s">
        <v>18</v>
      </c>
      <c r="K36" s="4" t="s">
        <v>17</v>
      </c>
      <c r="L36" s="4" t="s">
        <v>17</v>
      </c>
    </row>
    <row r="37" spans="1:12" ht="20" customHeight="1" x14ac:dyDescent="0.2">
      <c r="A37" s="4" t="s">
        <v>37</v>
      </c>
      <c r="B37" s="4" t="s">
        <v>24</v>
      </c>
      <c r="C37" s="4" t="s">
        <v>32</v>
      </c>
      <c r="D37" s="7" t="s">
        <v>26</v>
      </c>
      <c r="E37" s="4" t="s">
        <v>22</v>
      </c>
      <c r="F37" s="4" t="s">
        <v>17</v>
      </c>
      <c r="G37" s="4" t="s">
        <v>18</v>
      </c>
      <c r="H37" s="4" t="s">
        <v>18</v>
      </c>
      <c r="I37" s="4" t="s">
        <v>17</v>
      </c>
      <c r="J37" s="4" t="s">
        <v>17</v>
      </c>
      <c r="K37" s="4" t="s">
        <v>17</v>
      </c>
      <c r="L37" s="4" t="s">
        <v>17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BECA-390E-EE44-B9AE-2886E5C12874}">
  <dimension ref="A1:Z19"/>
  <sheetViews>
    <sheetView zoomScaleNormal="75" workbookViewId="0">
      <selection activeCell="Z18" sqref="Z18"/>
    </sheetView>
  </sheetViews>
  <sheetFormatPr baseColWidth="10" defaultRowHeight="15" x14ac:dyDescent="0.2"/>
  <cols>
    <col min="4" max="4" width="15" customWidth="1"/>
    <col min="15" max="26" width="10.83203125" style="18"/>
  </cols>
  <sheetData>
    <row r="1" spans="1:26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</row>
    <row r="2" spans="1:26" x14ac:dyDescent="0.2">
      <c r="A2" s="16" t="s">
        <v>12</v>
      </c>
      <c r="B2" s="17" t="s">
        <v>13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17</v>
      </c>
      <c r="H2" s="17" t="s">
        <v>18</v>
      </c>
      <c r="I2" s="17" t="s">
        <v>17</v>
      </c>
      <c r="J2" s="17" t="s">
        <v>18</v>
      </c>
      <c r="K2" s="17" t="s">
        <v>17</v>
      </c>
      <c r="L2" s="17" t="s">
        <v>18</v>
      </c>
      <c r="N2" s="10" t="s">
        <v>13</v>
      </c>
      <c r="O2" s="20" t="s">
        <v>39</v>
      </c>
      <c r="P2" s="20" t="s">
        <v>40</v>
      </c>
      <c r="Q2" s="20" t="s">
        <v>42</v>
      </c>
      <c r="R2" s="20" t="s">
        <v>43</v>
      </c>
      <c r="S2" s="20" t="s">
        <v>44</v>
      </c>
      <c r="T2" s="20" t="s">
        <v>45</v>
      </c>
      <c r="U2" s="20" t="s">
        <v>46</v>
      </c>
      <c r="V2" s="20" t="s">
        <v>47</v>
      </c>
      <c r="W2" s="20" t="s">
        <v>48</v>
      </c>
      <c r="X2" s="20" t="s">
        <v>49</v>
      </c>
      <c r="Y2" s="20" t="s">
        <v>50</v>
      </c>
      <c r="Z2" s="20" t="s">
        <v>51</v>
      </c>
    </row>
    <row r="3" spans="1:26" x14ac:dyDescent="0.2">
      <c r="A3" s="16" t="s">
        <v>12</v>
      </c>
      <c r="B3" s="17" t="s">
        <v>13</v>
      </c>
      <c r="C3" s="17" t="s">
        <v>14</v>
      </c>
      <c r="D3" s="17" t="s">
        <v>19</v>
      </c>
      <c r="E3" s="17" t="s">
        <v>20</v>
      </c>
      <c r="F3" s="17" t="s">
        <v>17</v>
      </c>
      <c r="G3" s="17" t="s">
        <v>17</v>
      </c>
      <c r="H3" s="17" t="s">
        <v>18</v>
      </c>
      <c r="I3" s="17" t="s">
        <v>17</v>
      </c>
      <c r="J3" s="17" t="s">
        <v>18</v>
      </c>
      <c r="K3" s="17" t="s">
        <v>17</v>
      </c>
      <c r="L3" s="17" t="s">
        <v>18</v>
      </c>
      <c r="N3" s="10" t="s">
        <v>52</v>
      </c>
      <c r="O3" s="18">
        <f>COUNTIFS(F2:F19, "Oui", L2:L19, "Oui")</f>
        <v>11</v>
      </c>
      <c r="P3" s="18">
        <f>COUNTIFS(G2:G19, "Oui", L2:L19, "Oui")</f>
        <v>5</v>
      </c>
      <c r="Q3" s="18">
        <f>COUNTIFS(H2:H19, "Oui", L2:L19, "Oui")</f>
        <v>2</v>
      </c>
      <c r="R3" s="18">
        <f>COUNTIFS(F2:F19, "Oui", I2:I19, "Oui")</f>
        <v>13</v>
      </c>
      <c r="S3" s="18">
        <f>COUNTIFS(G2:G19, "Oui", I2:I19, "Oui")</f>
        <v>7</v>
      </c>
      <c r="T3" s="18">
        <f>COUNTIFS(H2:H19, "Oui", I2:I19, "Oui")</f>
        <v>2</v>
      </c>
      <c r="U3" s="18">
        <f>COUNTIFS(F2:F19, "Oui", J2:J19, "Oui")</f>
        <v>0</v>
      </c>
      <c r="V3" s="18">
        <f>COUNTIFS(G2:G19, "Oui", J2:J19, "Oui")</f>
        <v>0</v>
      </c>
      <c r="W3" s="18">
        <f>COUNTIFS(H2:H19, "Oui", J2:J19, "Oui")</f>
        <v>0</v>
      </c>
      <c r="X3" s="18">
        <f>COUNTIFS(F2:F19, "Oui", K2:K19, "Oui")</f>
        <v>8</v>
      </c>
      <c r="Y3" s="18">
        <f>COUNTIFS(G2:G19, "Oui", K2:K19, "Oui")</f>
        <v>5</v>
      </c>
      <c r="Z3" s="18">
        <f>COUNTIFS(H2:H19, "Oui", K2:K19, "Oui")</f>
        <v>1</v>
      </c>
    </row>
    <row r="4" spans="1:26" x14ac:dyDescent="0.2">
      <c r="A4" s="16" t="s">
        <v>12</v>
      </c>
      <c r="B4" s="17" t="s">
        <v>13</v>
      </c>
      <c r="C4" s="17" t="s">
        <v>14</v>
      </c>
      <c r="D4" s="17" t="s">
        <v>21</v>
      </c>
      <c r="E4" s="17" t="s">
        <v>22</v>
      </c>
      <c r="F4" s="17" t="s">
        <v>17</v>
      </c>
      <c r="G4" s="17" t="s">
        <v>17</v>
      </c>
      <c r="H4" s="17" t="s">
        <v>17</v>
      </c>
      <c r="I4" s="17" t="s">
        <v>17</v>
      </c>
      <c r="J4" s="17" t="s">
        <v>18</v>
      </c>
      <c r="K4" s="17" t="s">
        <v>17</v>
      </c>
      <c r="L4" s="17" t="s">
        <v>17</v>
      </c>
      <c r="N4" s="10" t="s">
        <v>53</v>
      </c>
      <c r="O4" s="18">
        <f>COUNTIFS(F2:F19, "Oui", L2:L19, "Non")</f>
        <v>2</v>
      </c>
      <c r="P4" s="18">
        <f>COUNTIFS(G2:G19, "Oui", L2:L19, "Non")</f>
        <v>2</v>
      </c>
      <c r="Q4" s="18">
        <f>COUNTIFS(H2:H19, "Oui", L2:L19, "Non")</f>
        <v>0</v>
      </c>
      <c r="R4" s="18">
        <f>COUNTIFS(F2:F19, "Oui", I2:I19, "Non")</f>
        <v>0</v>
      </c>
      <c r="S4" s="18">
        <f>COUNTIFS(G2:G19, "Oui", I2:I19, "Non")</f>
        <v>0</v>
      </c>
      <c r="T4" s="18">
        <f>COUNTIFS(H2:H19, "Oui", I2:I19, "Non")</f>
        <v>0</v>
      </c>
      <c r="U4" s="18">
        <f>COUNTIFS(F2:F19, "Oui", J2:J19, "Non")</f>
        <v>13</v>
      </c>
      <c r="V4" s="18">
        <f>COUNTIFS(G2:G19, "Oui", J2:J19, "Non")</f>
        <v>7</v>
      </c>
      <c r="W4" s="18">
        <f>COUNTIFS(H2:H19, "Oui", J2:J19, "Non")</f>
        <v>2</v>
      </c>
      <c r="X4" s="18">
        <f>COUNTIFS(F2:F19, "Oui", K2:K19, "Non")</f>
        <v>5</v>
      </c>
      <c r="Y4" s="18">
        <f>COUNTIFS(G2:G19, "Oui", K2:K19, "Non")</f>
        <v>2</v>
      </c>
      <c r="Z4" s="18">
        <f>COUNTIFS(H2:H19, "Oui", K2:K19, "Non")</f>
        <v>1</v>
      </c>
    </row>
    <row r="5" spans="1:26" x14ac:dyDescent="0.2">
      <c r="A5" s="16" t="s">
        <v>27</v>
      </c>
      <c r="B5" s="17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17</v>
      </c>
      <c r="I5" s="17" t="s">
        <v>17</v>
      </c>
      <c r="J5" s="17" t="s">
        <v>18</v>
      </c>
      <c r="K5" s="17" t="s">
        <v>18</v>
      </c>
      <c r="L5" s="17" t="s">
        <v>17</v>
      </c>
      <c r="N5" s="10" t="s">
        <v>54</v>
      </c>
      <c r="O5" s="18">
        <f>COUNTIFS(F2:F19, "Non", L2:L19, "Oui")</f>
        <v>5</v>
      </c>
      <c r="P5" s="18">
        <f>COUNTIFS(G2:G19, "Non", L2:L19, "Oui")</f>
        <v>11</v>
      </c>
      <c r="Q5" s="18">
        <f>COUNTIFS(H2:H19, "Non", L2:L19, "Oui")</f>
        <v>14</v>
      </c>
      <c r="R5" s="18">
        <f>COUNTIFS(F2:F19, "Non", I2:I19, "Oui")</f>
        <v>3</v>
      </c>
      <c r="S5" s="18">
        <f>COUNTIFS(G2:G19, "Non", I2:I19, "Oui")</f>
        <v>9</v>
      </c>
      <c r="T5" s="18">
        <f>COUNTIFS(H2:H19, "Non", I2:I19, "Oui")</f>
        <v>14</v>
      </c>
      <c r="U5" s="18">
        <f>COUNTIFS(F2:F19, "Non", J2:J19, "Oui")</f>
        <v>0</v>
      </c>
      <c r="V5" s="18">
        <f>COUNTIFS(G2:G19, "Non", J2:J19, "Oui")</f>
        <v>0</v>
      </c>
      <c r="W5" s="18">
        <f>COUNTIFS(H2:H19, "Non", J2:J19, "Oui")</f>
        <v>0</v>
      </c>
      <c r="X5" s="18">
        <f>COUNTIFS(F2:F19, "Non", K2:K19, "Oui")</f>
        <v>1</v>
      </c>
      <c r="Y5" s="18">
        <f>COUNTIFS(G2:G19, "Non", K2:K19, "Oui")</f>
        <v>4</v>
      </c>
      <c r="Z5" s="18">
        <f>COUNTIFS(H2:H19, "Non", K2:K19, "Oui")</f>
        <v>8</v>
      </c>
    </row>
    <row r="6" spans="1:26" x14ac:dyDescent="0.2">
      <c r="A6" s="16" t="s">
        <v>27</v>
      </c>
      <c r="B6" s="17" t="s">
        <v>13</v>
      </c>
      <c r="C6" s="17" t="s">
        <v>14</v>
      </c>
      <c r="D6" s="17" t="s">
        <v>19</v>
      </c>
      <c r="E6" s="17" t="s">
        <v>20</v>
      </c>
      <c r="F6" s="17" t="s">
        <v>17</v>
      </c>
      <c r="G6" s="17" t="s">
        <v>18</v>
      </c>
      <c r="H6" s="17" t="s">
        <v>18</v>
      </c>
      <c r="I6" s="17" t="s">
        <v>17</v>
      </c>
      <c r="J6" s="17" t="s">
        <v>18</v>
      </c>
      <c r="K6" s="17" t="s">
        <v>17</v>
      </c>
      <c r="L6" s="17" t="s">
        <v>17</v>
      </c>
      <c r="N6" s="10" t="s">
        <v>55</v>
      </c>
      <c r="O6" s="18">
        <f>COUNTIFS(F2:F19, "Non", L2:L19, "Non")</f>
        <v>0</v>
      </c>
      <c r="P6" s="18">
        <f>COUNTIFS(G2:G19, "Non", L2:L19, "Non")</f>
        <v>0</v>
      </c>
      <c r="Q6" s="18">
        <f>COUNTIFS(H2:H19, "Non", L2:L19, "Non")</f>
        <v>2</v>
      </c>
      <c r="R6" s="18">
        <f>COUNTIFS(F2:F19, "Non", I2:I19, "Non")</f>
        <v>2</v>
      </c>
      <c r="S6" s="18">
        <f>COUNTIFS(G2:G19, "Non", I2:I19, "Non")</f>
        <v>2</v>
      </c>
      <c r="T6" s="18">
        <f>COUNTIFS(H2:H19, "Non", I2:I19, "Non")</f>
        <v>2</v>
      </c>
      <c r="U6" s="18">
        <f>COUNTIFS(F2:F19, "Non", J2:J19, "Non")</f>
        <v>5</v>
      </c>
      <c r="V6" s="18">
        <f>COUNTIFS(G2:G19, "Non", J2:J19, "Non")</f>
        <v>11</v>
      </c>
      <c r="W6" s="18">
        <f>COUNTIFS(H2:H19, "Non", J2:J19, "Non")</f>
        <v>16</v>
      </c>
      <c r="X6" s="18">
        <f>COUNTIFS(F2:F19, "Non", K2:K19, "Non")</f>
        <v>4</v>
      </c>
      <c r="Y6" s="18">
        <f>COUNTIFS(G2:G19, "Non", K2:K19, "Non")</f>
        <v>7</v>
      </c>
      <c r="Z6" s="18">
        <f>COUNTIFS(H2:H19, "Non", K2:K19, "Non")</f>
        <v>8</v>
      </c>
    </row>
    <row r="7" spans="1:26" x14ac:dyDescent="0.2">
      <c r="A7" s="16" t="s">
        <v>27</v>
      </c>
      <c r="B7" s="17" t="s">
        <v>13</v>
      </c>
      <c r="C7" s="17" t="s">
        <v>14</v>
      </c>
      <c r="D7" s="17" t="s">
        <v>26</v>
      </c>
      <c r="E7" s="17" t="s">
        <v>22</v>
      </c>
      <c r="F7" s="17" t="s">
        <v>17</v>
      </c>
      <c r="G7" s="17" t="s">
        <v>17</v>
      </c>
      <c r="H7" s="17" t="s">
        <v>18</v>
      </c>
      <c r="I7" s="17" t="s">
        <v>17</v>
      </c>
      <c r="J7" s="17" t="s">
        <v>18</v>
      </c>
      <c r="K7" s="17" t="s">
        <v>17</v>
      </c>
      <c r="L7" s="17" t="s">
        <v>17</v>
      </c>
      <c r="N7" s="21" t="s">
        <v>56</v>
      </c>
      <c r="O7" s="19">
        <f t="shared" ref="O7:Z7" si="0">SUM(O3:O6)</f>
        <v>18</v>
      </c>
      <c r="P7" s="19">
        <f t="shared" si="0"/>
        <v>18</v>
      </c>
      <c r="Q7" s="19">
        <f t="shared" si="0"/>
        <v>18</v>
      </c>
      <c r="R7" s="19">
        <f t="shared" si="0"/>
        <v>18</v>
      </c>
      <c r="S7" s="19">
        <f t="shared" si="0"/>
        <v>18</v>
      </c>
      <c r="T7" s="19">
        <f t="shared" si="0"/>
        <v>18</v>
      </c>
      <c r="U7" s="19">
        <f t="shared" si="0"/>
        <v>18</v>
      </c>
      <c r="V7" s="19">
        <f t="shared" si="0"/>
        <v>18</v>
      </c>
      <c r="W7" s="19">
        <f t="shared" si="0"/>
        <v>18</v>
      </c>
      <c r="X7" s="19">
        <f t="shared" si="0"/>
        <v>18</v>
      </c>
      <c r="Y7" s="19">
        <f t="shared" si="0"/>
        <v>18</v>
      </c>
      <c r="Z7" s="19">
        <f t="shared" si="0"/>
        <v>18</v>
      </c>
    </row>
    <row r="8" spans="1:26" x14ac:dyDescent="0.2">
      <c r="A8" s="16" t="s">
        <v>29</v>
      </c>
      <c r="B8" s="17" t="s">
        <v>13</v>
      </c>
      <c r="C8" s="17" t="s">
        <v>14</v>
      </c>
      <c r="D8" s="17" t="s">
        <v>21</v>
      </c>
      <c r="E8" s="17" t="s">
        <v>16</v>
      </c>
      <c r="F8" s="17" t="s">
        <v>17</v>
      </c>
      <c r="G8" s="17" t="s">
        <v>17</v>
      </c>
      <c r="H8" s="17" t="s">
        <v>18</v>
      </c>
      <c r="I8" s="17" t="s">
        <v>17</v>
      </c>
      <c r="J8" s="17" t="s">
        <v>18</v>
      </c>
      <c r="K8" s="17" t="s">
        <v>17</v>
      </c>
      <c r="L8" s="17" t="s">
        <v>17</v>
      </c>
    </row>
    <row r="9" spans="1:26" x14ac:dyDescent="0.2">
      <c r="A9" s="16" t="s">
        <v>29</v>
      </c>
      <c r="B9" s="17" t="s">
        <v>13</v>
      </c>
      <c r="C9" s="17" t="s">
        <v>14</v>
      </c>
      <c r="D9" s="17" t="s">
        <v>26</v>
      </c>
      <c r="E9" s="17" t="s">
        <v>20</v>
      </c>
      <c r="F9" s="17" t="s">
        <v>18</v>
      </c>
      <c r="G9" s="17" t="s">
        <v>17</v>
      </c>
      <c r="H9" s="17" t="s">
        <v>18</v>
      </c>
      <c r="I9" s="17" t="s">
        <v>17</v>
      </c>
      <c r="J9" s="17" t="s">
        <v>18</v>
      </c>
      <c r="K9" s="17" t="s">
        <v>18</v>
      </c>
      <c r="L9" s="17" t="s">
        <v>17</v>
      </c>
    </row>
    <row r="10" spans="1:26" x14ac:dyDescent="0.2">
      <c r="A10" s="16" t="s">
        <v>29</v>
      </c>
      <c r="B10" s="17" t="s">
        <v>13</v>
      </c>
      <c r="C10" s="17" t="s">
        <v>14</v>
      </c>
      <c r="D10" s="17" t="s">
        <v>19</v>
      </c>
      <c r="E10" s="17" t="s">
        <v>22</v>
      </c>
      <c r="F10" s="17" t="s">
        <v>17</v>
      </c>
      <c r="G10" s="17" t="s">
        <v>17</v>
      </c>
      <c r="H10" s="17" t="s">
        <v>18</v>
      </c>
      <c r="I10" s="17" t="s">
        <v>17</v>
      </c>
      <c r="J10" s="17" t="s">
        <v>18</v>
      </c>
      <c r="K10" s="17" t="s">
        <v>18</v>
      </c>
      <c r="L10" s="17" t="s">
        <v>17</v>
      </c>
    </row>
    <row r="11" spans="1:26" x14ac:dyDescent="0.2">
      <c r="A11" s="16" t="s">
        <v>31</v>
      </c>
      <c r="B11" s="17" t="s">
        <v>13</v>
      </c>
      <c r="C11" s="17" t="s">
        <v>32</v>
      </c>
      <c r="D11" s="17" t="s">
        <v>21</v>
      </c>
      <c r="E11" s="17" t="s">
        <v>16</v>
      </c>
      <c r="F11" s="17" t="s">
        <v>18</v>
      </c>
      <c r="G11" s="17" t="s">
        <v>18</v>
      </c>
      <c r="H11" s="17" t="s">
        <v>18</v>
      </c>
      <c r="I11" s="17" t="s">
        <v>18</v>
      </c>
      <c r="J11" s="17" t="s">
        <v>18</v>
      </c>
      <c r="K11" s="17" t="s">
        <v>17</v>
      </c>
      <c r="L11" s="17" t="s">
        <v>17</v>
      </c>
    </row>
    <row r="12" spans="1:26" x14ac:dyDescent="0.2">
      <c r="A12" s="16" t="s">
        <v>31</v>
      </c>
      <c r="B12" s="17" t="s">
        <v>13</v>
      </c>
      <c r="C12" s="17" t="s">
        <v>32</v>
      </c>
      <c r="D12" s="17" t="s">
        <v>19</v>
      </c>
      <c r="E12" s="17" t="s">
        <v>20</v>
      </c>
      <c r="F12" s="17" t="s">
        <v>18</v>
      </c>
      <c r="G12" s="17" t="s">
        <v>18</v>
      </c>
      <c r="H12" s="17" t="s">
        <v>18</v>
      </c>
      <c r="I12" s="17" t="s">
        <v>18</v>
      </c>
      <c r="J12" s="17" t="s">
        <v>18</v>
      </c>
      <c r="K12" s="17" t="s">
        <v>18</v>
      </c>
      <c r="L12" s="17" t="s">
        <v>17</v>
      </c>
    </row>
    <row r="13" spans="1:26" x14ac:dyDescent="0.2">
      <c r="A13" s="16" t="s">
        <v>31</v>
      </c>
      <c r="B13" s="17" t="s">
        <v>13</v>
      </c>
      <c r="C13" s="17" t="s">
        <v>32</v>
      </c>
      <c r="D13" s="17" t="s">
        <v>26</v>
      </c>
      <c r="E13" s="17" t="s">
        <v>22</v>
      </c>
      <c r="F13" s="17" t="s">
        <v>18</v>
      </c>
      <c r="G13" s="17" t="s">
        <v>18</v>
      </c>
      <c r="H13" s="17" t="s">
        <v>18</v>
      </c>
      <c r="I13" s="17" t="s">
        <v>17</v>
      </c>
      <c r="J13" s="17" t="s">
        <v>18</v>
      </c>
      <c r="K13" s="17" t="s">
        <v>18</v>
      </c>
      <c r="L13" s="17" t="s">
        <v>17</v>
      </c>
    </row>
    <row r="14" spans="1:26" x14ac:dyDescent="0.2">
      <c r="A14" s="16" t="s">
        <v>34</v>
      </c>
      <c r="B14" s="17" t="s">
        <v>13</v>
      </c>
      <c r="C14" s="17" t="s">
        <v>32</v>
      </c>
      <c r="D14" s="17" t="s">
        <v>21</v>
      </c>
      <c r="E14" s="17" t="s">
        <v>16</v>
      </c>
      <c r="F14" s="17" t="s">
        <v>18</v>
      </c>
      <c r="G14" s="17" t="s">
        <v>18</v>
      </c>
      <c r="H14" s="17" t="s">
        <v>18</v>
      </c>
      <c r="I14" s="17" t="s">
        <v>17</v>
      </c>
      <c r="J14" s="17" t="s">
        <v>18</v>
      </c>
      <c r="K14" s="17" t="s">
        <v>18</v>
      </c>
      <c r="L14" s="17" t="s">
        <v>17</v>
      </c>
    </row>
    <row r="15" spans="1:26" x14ac:dyDescent="0.2">
      <c r="A15" s="16" t="s">
        <v>34</v>
      </c>
      <c r="B15" s="17" t="s">
        <v>13</v>
      </c>
      <c r="C15" s="17" t="s">
        <v>32</v>
      </c>
      <c r="D15" s="17" t="s">
        <v>26</v>
      </c>
      <c r="E15" s="17" t="s">
        <v>20</v>
      </c>
      <c r="F15" s="17" t="s">
        <v>17</v>
      </c>
      <c r="G15" s="17" t="s">
        <v>18</v>
      </c>
      <c r="H15" s="17" t="s">
        <v>18</v>
      </c>
      <c r="I15" s="17" t="s">
        <v>17</v>
      </c>
      <c r="J15" s="17" t="s">
        <v>18</v>
      </c>
      <c r="K15" s="17" t="s">
        <v>18</v>
      </c>
      <c r="L15" s="17" t="s">
        <v>17</v>
      </c>
    </row>
    <row r="16" spans="1:26" x14ac:dyDescent="0.2">
      <c r="A16" s="16" t="s">
        <v>34</v>
      </c>
      <c r="B16" s="17" t="s">
        <v>13</v>
      </c>
      <c r="C16" s="17" t="s">
        <v>32</v>
      </c>
      <c r="D16" s="17" t="s">
        <v>19</v>
      </c>
      <c r="E16" s="17" t="s">
        <v>22</v>
      </c>
      <c r="F16" s="17" t="s">
        <v>17</v>
      </c>
      <c r="G16" s="17" t="s">
        <v>18</v>
      </c>
      <c r="H16" s="17" t="s">
        <v>18</v>
      </c>
      <c r="I16" s="17" t="s">
        <v>17</v>
      </c>
      <c r="J16" s="17" t="s">
        <v>18</v>
      </c>
      <c r="K16" s="17" t="s">
        <v>18</v>
      </c>
      <c r="L16" s="17" t="s">
        <v>17</v>
      </c>
    </row>
    <row r="17" spans="1:12" x14ac:dyDescent="0.2">
      <c r="A17" s="16" t="s">
        <v>36</v>
      </c>
      <c r="B17" s="17" t="s">
        <v>13</v>
      </c>
      <c r="C17" s="17" t="s">
        <v>32</v>
      </c>
      <c r="D17" s="17" t="s">
        <v>21</v>
      </c>
      <c r="E17" s="17" t="s">
        <v>16</v>
      </c>
      <c r="F17" s="17" t="s">
        <v>17</v>
      </c>
      <c r="G17" s="17" t="s">
        <v>18</v>
      </c>
      <c r="H17" s="17" t="s">
        <v>18</v>
      </c>
      <c r="I17" s="17" t="s">
        <v>17</v>
      </c>
      <c r="J17" s="17" t="s">
        <v>18</v>
      </c>
      <c r="K17" s="17" t="s">
        <v>17</v>
      </c>
      <c r="L17" s="17" t="s">
        <v>17</v>
      </c>
    </row>
    <row r="18" spans="1:12" x14ac:dyDescent="0.2">
      <c r="A18" s="16" t="s">
        <v>36</v>
      </c>
      <c r="B18" s="17" t="s">
        <v>13</v>
      </c>
      <c r="C18" s="17" t="s">
        <v>32</v>
      </c>
      <c r="D18" s="17" t="s">
        <v>19</v>
      </c>
      <c r="E18" s="17" t="s">
        <v>20</v>
      </c>
      <c r="F18" s="17" t="s">
        <v>17</v>
      </c>
      <c r="G18" s="17" t="s">
        <v>18</v>
      </c>
      <c r="H18" s="17" t="s">
        <v>18</v>
      </c>
      <c r="I18" s="17" t="s">
        <v>17</v>
      </c>
      <c r="J18" s="17" t="s">
        <v>18</v>
      </c>
      <c r="K18" s="17" t="s">
        <v>18</v>
      </c>
      <c r="L18" s="17" t="s">
        <v>17</v>
      </c>
    </row>
    <row r="19" spans="1:12" x14ac:dyDescent="0.2">
      <c r="A19" s="16" t="s">
        <v>36</v>
      </c>
      <c r="B19" s="17" t="s">
        <v>13</v>
      </c>
      <c r="C19" s="17" t="s">
        <v>32</v>
      </c>
      <c r="D19" s="17" t="s">
        <v>26</v>
      </c>
      <c r="E19" s="17" t="s">
        <v>22</v>
      </c>
      <c r="F19" s="17" t="s">
        <v>17</v>
      </c>
      <c r="G19" s="17" t="s">
        <v>18</v>
      </c>
      <c r="H19" s="17" t="s">
        <v>18</v>
      </c>
      <c r="I19" s="17" t="s">
        <v>17</v>
      </c>
      <c r="J19" s="17" t="s">
        <v>18</v>
      </c>
      <c r="K19" s="17" t="s">
        <v>17</v>
      </c>
      <c r="L19" s="17" t="s">
        <v>17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007A-755B-3149-A74A-FB169F1F286C}">
  <dimension ref="A1:Z19"/>
  <sheetViews>
    <sheetView workbookViewId="0">
      <selection activeCell="F39" sqref="F39"/>
    </sheetView>
  </sheetViews>
  <sheetFormatPr baseColWidth="10" defaultRowHeight="15" x14ac:dyDescent="0.2"/>
  <cols>
    <col min="4" max="4" width="14.5" customWidth="1"/>
    <col min="15" max="26" width="10.83203125" style="18"/>
  </cols>
  <sheetData>
    <row r="1" spans="1:26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pans="1:26" x14ac:dyDescent="0.2">
      <c r="A2" s="16" t="s">
        <v>23</v>
      </c>
      <c r="B2" s="23" t="s">
        <v>24</v>
      </c>
      <c r="C2" s="23" t="s">
        <v>14</v>
      </c>
      <c r="D2" s="23" t="s">
        <v>25</v>
      </c>
      <c r="E2" s="23" t="s">
        <v>16</v>
      </c>
      <c r="F2" s="23" t="s">
        <v>18</v>
      </c>
      <c r="G2" s="23" t="s">
        <v>18</v>
      </c>
      <c r="H2" s="23" t="s">
        <v>18</v>
      </c>
      <c r="I2" s="23" t="s">
        <v>18</v>
      </c>
      <c r="J2" s="23" t="s">
        <v>17</v>
      </c>
      <c r="K2" s="23" t="s">
        <v>18</v>
      </c>
      <c r="L2" s="23" t="s">
        <v>17</v>
      </c>
      <c r="N2" s="11" t="s">
        <v>24</v>
      </c>
      <c r="O2" s="25" t="s">
        <v>41</v>
      </c>
      <c r="P2" s="25" t="s">
        <v>57</v>
      </c>
      <c r="Q2" s="25" t="s">
        <v>42</v>
      </c>
      <c r="R2" s="25" t="s">
        <v>43</v>
      </c>
      <c r="S2" s="25" t="s">
        <v>44</v>
      </c>
      <c r="T2" s="25" t="s">
        <v>45</v>
      </c>
      <c r="U2" s="25" t="s">
        <v>46</v>
      </c>
      <c r="V2" s="25" t="s">
        <v>47</v>
      </c>
      <c r="W2" s="25" t="s">
        <v>48</v>
      </c>
      <c r="X2" s="25" t="s">
        <v>49</v>
      </c>
      <c r="Y2" s="25" t="s">
        <v>50</v>
      </c>
      <c r="Z2" s="25" t="s">
        <v>51</v>
      </c>
    </row>
    <row r="3" spans="1:26" x14ac:dyDescent="0.2">
      <c r="A3" s="16" t="s">
        <v>23</v>
      </c>
      <c r="B3" s="23" t="s">
        <v>24</v>
      </c>
      <c r="C3" s="23" t="s">
        <v>14</v>
      </c>
      <c r="D3" s="23" t="s">
        <v>19</v>
      </c>
      <c r="E3" s="23" t="s">
        <v>20</v>
      </c>
      <c r="F3" s="23" t="s">
        <v>18</v>
      </c>
      <c r="G3" s="23" t="s">
        <v>18</v>
      </c>
      <c r="H3" s="23" t="s">
        <v>18</v>
      </c>
      <c r="I3" s="23" t="s">
        <v>18</v>
      </c>
      <c r="J3" s="23" t="s">
        <v>18</v>
      </c>
      <c r="K3" s="23" t="s">
        <v>18</v>
      </c>
      <c r="L3" s="23" t="s">
        <v>17</v>
      </c>
      <c r="N3" s="11" t="s">
        <v>52</v>
      </c>
      <c r="O3" s="18">
        <f>COUNTIFS(F2:F19, "Oui", L2:L19, "Oui")</f>
        <v>11</v>
      </c>
      <c r="P3" s="18">
        <f>COUNTIFS(G2:G19, "Oui", L2:L19, "Oui")</f>
        <v>0</v>
      </c>
      <c r="Q3" s="18">
        <f>COUNTIFS(H2:H19, "Oui", L2:L19, "Oui")</f>
        <v>1</v>
      </c>
      <c r="R3" s="18">
        <f>COUNTIFS(F2:F19, "Oui", I2:I19, "Oui")</f>
        <v>9</v>
      </c>
      <c r="S3" s="18">
        <f>COUNTIFS(G2:G19, "Oui", I2:I19, "Oui")</f>
        <v>0</v>
      </c>
      <c r="T3" s="18">
        <f>COUNTIFS(H2:H19, "Oui", I2:I19, "Oui")</f>
        <v>1</v>
      </c>
      <c r="U3" s="18">
        <f>COUNTIFS(F2:F19, "Oui", J2:J19, "Oui")</f>
        <v>1</v>
      </c>
      <c r="V3" s="18">
        <f>COUNTIFS(G2:G19, "Oui", J2:J19, "Oui")</f>
        <v>0</v>
      </c>
      <c r="W3" s="18">
        <f>COUNTIFS(H2:H19, "Oui", J2:J19, "Oui")</f>
        <v>0</v>
      </c>
      <c r="X3" s="18">
        <f>COUNTIFS(F2:F19, "Oui", K2:K19, "Oui")</f>
        <v>8</v>
      </c>
      <c r="Y3" s="18">
        <f>COUNTIFS(G2:G19, "Oui", K2:K19, "Oui")</f>
        <v>0</v>
      </c>
      <c r="Z3" s="18">
        <f>COUNTIFS(H2:H19, "Oui", K2:K19, "Oui")</f>
        <v>0</v>
      </c>
    </row>
    <row r="4" spans="1:26" x14ac:dyDescent="0.2">
      <c r="A4" s="16" t="s">
        <v>23</v>
      </c>
      <c r="B4" s="23" t="s">
        <v>24</v>
      </c>
      <c r="C4" s="23" t="s">
        <v>14</v>
      </c>
      <c r="D4" s="23" t="s">
        <v>26</v>
      </c>
      <c r="E4" s="23" t="s">
        <v>22</v>
      </c>
      <c r="F4" s="23" t="s">
        <v>18</v>
      </c>
      <c r="G4" s="23" t="s">
        <v>18</v>
      </c>
      <c r="H4" s="23" t="s">
        <v>18</v>
      </c>
      <c r="I4" s="23" t="s">
        <v>17</v>
      </c>
      <c r="J4" s="23" t="s">
        <v>18</v>
      </c>
      <c r="K4" s="23" t="s">
        <v>17</v>
      </c>
      <c r="L4" s="23" t="s">
        <v>17</v>
      </c>
      <c r="N4" s="11" t="s">
        <v>53</v>
      </c>
      <c r="O4" s="18">
        <f>COUNTIFS(F2:F19, "Oui", L2:L19, "Non")</f>
        <v>0</v>
      </c>
      <c r="P4" s="18">
        <f>COUNTIFS(G2:G19, "Oui", L2:L19, "Non")</f>
        <v>0</v>
      </c>
      <c r="Q4" s="18">
        <f>COUNTIFS(H2:H19, "Oui", L2:L19, "Non")</f>
        <v>0</v>
      </c>
      <c r="R4" s="18">
        <f>COUNTIFS(F2:F19, "Oui", I2:I19, "Non")</f>
        <v>2</v>
      </c>
      <c r="S4" s="18">
        <f>COUNTIFS(G2:G19, "Oui", I2:I19, "Non")</f>
        <v>0</v>
      </c>
      <c r="T4" s="18">
        <f>COUNTIFS(H2:H19, "Oui", I2:I19, "Non")</f>
        <v>0</v>
      </c>
      <c r="U4" s="18">
        <f>COUNTIFS(F2:F19, "Oui", J2:J19, "Non")</f>
        <v>10</v>
      </c>
      <c r="V4" s="18">
        <f>COUNTIFS(G2:G19, "Oui", J2:J19, "Non")</f>
        <v>0</v>
      </c>
      <c r="W4" s="18">
        <f>COUNTIFS(H2:H19, "Oui", J2:J19, "Non")</f>
        <v>1</v>
      </c>
      <c r="X4" s="18">
        <f>COUNTIFS(F2:F19, "Oui", K2:K19, "Non")</f>
        <v>3</v>
      </c>
      <c r="Y4" s="18">
        <f>COUNTIFS(G2:G19, "Oui", K2:K19, "Non")</f>
        <v>0</v>
      </c>
      <c r="Z4" s="18">
        <f>COUNTIFS(H2:H19, "Oui", K2:K19, "Non")</f>
        <v>1</v>
      </c>
    </row>
    <row r="5" spans="1:26" x14ac:dyDescent="0.2">
      <c r="A5" s="16" t="s">
        <v>28</v>
      </c>
      <c r="B5" s="23" t="s">
        <v>24</v>
      </c>
      <c r="C5" s="23" t="s">
        <v>14</v>
      </c>
      <c r="D5" s="23" t="s">
        <v>21</v>
      </c>
      <c r="E5" s="23" t="s">
        <v>16</v>
      </c>
      <c r="F5" s="23" t="s">
        <v>17</v>
      </c>
      <c r="G5" s="23" t="s">
        <v>18</v>
      </c>
      <c r="H5" s="23" t="s">
        <v>18</v>
      </c>
      <c r="I5" s="23" t="s">
        <v>17</v>
      </c>
      <c r="J5" s="23" t="s">
        <v>18</v>
      </c>
      <c r="K5" s="23" t="s">
        <v>18</v>
      </c>
      <c r="L5" s="23" t="s">
        <v>17</v>
      </c>
      <c r="N5" s="11" t="s">
        <v>54</v>
      </c>
      <c r="O5" s="18">
        <f>COUNTIFS(F2:F19, "Non", L2:L19, "Oui")</f>
        <v>5</v>
      </c>
      <c r="P5" s="18">
        <f>COUNTIFS(G2:G19, "Non", L2:L19, "Oui")</f>
        <v>16</v>
      </c>
      <c r="Q5" s="18">
        <f>COUNTIFS(H2:H19, "Non", L2:L19, "Oui")</f>
        <v>15</v>
      </c>
      <c r="R5" s="18">
        <f>COUNTIFS(F2:F19, "Non", I2:I19, "Oui")</f>
        <v>4</v>
      </c>
      <c r="S5" s="18">
        <f>COUNTIFS(G2:G19, "Non", I2:I19, "Oui")</f>
        <v>13</v>
      </c>
      <c r="T5" s="18">
        <f>COUNTIFS(H2:H19, "Non", I2:I19, "Oui")</f>
        <v>12</v>
      </c>
      <c r="U5" s="18">
        <f>COUNTIFS(F2:F19, "Non", J2:J19, "Oui")</f>
        <v>1</v>
      </c>
      <c r="V5" s="18">
        <f>COUNTIFS(G2:G19, "Non", J2:J19, "Oui")</f>
        <v>2</v>
      </c>
      <c r="W5" s="18">
        <f>COUNTIFS(H2:H19, "Non", J2:J19, "Oui")</f>
        <v>2</v>
      </c>
      <c r="X5" s="18">
        <f>COUNTIFS(F2:F19, "Non", K2:K19, "Oui")</f>
        <v>4</v>
      </c>
      <c r="Y5" s="18">
        <f>COUNTIFS(G2:G19, "Non", K2:K19, "Oui")</f>
        <v>12</v>
      </c>
      <c r="Z5" s="18">
        <f>COUNTIFS(H2:H19, "Non", K2:K19, "Oui")</f>
        <v>12</v>
      </c>
    </row>
    <row r="6" spans="1:26" x14ac:dyDescent="0.2">
      <c r="A6" s="16" t="s">
        <v>28</v>
      </c>
      <c r="B6" s="23" t="s">
        <v>24</v>
      </c>
      <c r="C6" s="23" t="s">
        <v>14</v>
      </c>
      <c r="D6" s="23" t="s">
        <v>26</v>
      </c>
      <c r="E6" s="23" t="s">
        <v>20</v>
      </c>
      <c r="F6" s="23" t="s">
        <v>18</v>
      </c>
      <c r="G6" s="23" t="s">
        <v>18</v>
      </c>
      <c r="H6" s="23" t="s">
        <v>18</v>
      </c>
      <c r="I6" s="23" t="s">
        <v>17</v>
      </c>
      <c r="J6" s="23" t="s">
        <v>18</v>
      </c>
      <c r="K6" s="23" t="s">
        <v>17</v>
      </c>
      <c r="L6" s="23" t="s">
        <v>18</v>
      </c>
      <c r="N6" s="11" t="s">
        <v>55</v>
      </c>
      <c r="O6" s="18">
        <f>COUNTIFS(F2:F19, "Non", L2:L19, "Non")</f>
        <v>2</v>
      </c>
      <c r="P6" s="18">
        <f>COUNTIFS(G2:G19, "Non", L2:L19, "Non")</f>
        <v>2</v>
      </c>
      <c r="Q6" s="18">
        <f>COUNTIFS(H2:H19, "Non", L2:L19, "Non")</f>
        <v>2</v>
      </c>
      <c r="R6" s="18">
        <f>COUNTIFS(F2:F19, "Non", I2:I19, "Non")</f>
        <v>3</v>
      </c>
      <c r="S6" s="18">
        <f>COUNTIFS(G2:G19, "Non", I2:I19, "Non")</f>
        <v>5</v>
      </c>
      <c r="T6" s="18">
        <f>COUNTIFS(H2:H19, "Non", I2:I19, "Non")</f>
        <v>5</v>
      </c>
      <c r="U6" s="18">
        <f>COUNTIFS(F2:F19, "Non", J2:J19, "Non")</f>
        <v>6</v>
      </c>
      <c r="V6" s="18">
        <f>COUNTIFS(G2:G19, "Non", J2:J19, "Non")</f>
        <v>16</v>
      </c>
      <c r="W6" s="18">
        <f>COUNTIFS(H2:H19, "Non", J2:J19, "Non")</f>
        <v>15</v>
      </c>
      <c r="X6" s="18">
        <f>COUNTIFS(F2:F19, "Non", K2:K19, "Non")</f>
        <v>3</v>
      </c>
      <c r="Y6" s="18">
        <f>COUNTIFS(G2:G19, "Non", K2:K19, "Non")</f>
        <v>6</v>
      </c>
      <c r="Z6" s="18">
        <f>COUNTIFS(H2:H19, "Non", K2:K19, "Non")</f>
        <v>5</v>
      </c>
    </row>
    <row r="7" spans="1:26" x14ac:dyDescent="0.2">
      <c r="A7" s="16" t="s">
        <v>28</v>
      </c>
      <c r="B7" s="23" t="s">
        <v>24</v>
      </c>
      <c r="C7" s="23" t="s">
        <v>14</v>
      </c>
      <c r="D7" s="23" t="s">
        <v>15</v>
      </c>
      <c r="E7" s="23" t="s">
        <v>22</v>
      </c>
      <c r="F7" s="23" t="s">
        <v>18</v>
      </c>
      <c r="G7" s="23" t="s">
        <v>18</v>
      </c>
      <c r="H7" s="23" t="s">
        <v>18</v>
      </c>
      <c r="I7" s="23" t="s">
        <v>17</v>
      </c>
      <c r="J7" s="23" t="s">
        <v>18</v>
      </c>
      <c r="K7" s="23" t="s">
        <v>17</v>
      </c>
      <c r="L7" s="23" t="s">
        <v>17</v>
      </c>
      <c r="N7" s="24" t="s">
        <v>56</v>
      </c>
      <c r="O7" s="19">
        <f t="shared" ref="O7:Z7" si="0">SUM(O3:O6)</f>
        <v>18</v>
      </c>
      <c r="P7" s="19">
        <f t="shared" si="0"/>
        <v>18</v>
      </c>
      <c r="Q7" s="19">
        <f t="shared" si="0"/>
        <v>18</v>
      </c>
      <c r="R7" s="19">
        <f t="shared" si="0"/>
        <v>18</v>
      </c>
      <c r="S7" s="19">
        <f t="shared" si="0"/>
        <v>18</v>
      </c>
      <c r="T7" s="19">
        <f t="shared" si="0"/>
        <v>18</v>
      </c>
      <c r="U7" s="19">
        <f t="shared" si="0"/>
        <v>18</v>
      </c>
      <c r="V7" s="19">
        <f t="shared" si="0"/>
        <v>18</v>
      </c>
      <c r="W7" s="19">
        <f t="shared" si="0"/>
        <v>18</v>
      </c>
      <c r="X7" s="19">
        <f t="shared" si="0"/>
        <v>18</v>
      </c>
      <c r="Y7" s="19">
        <f t="shared" si="0"/>
        <v>18</v>
      </c>
      <c r="Z7" s="19">
        <f t="shared" si="0"/>
        <v>18</v>
      </c>
    </row>
    <row r="8" spans="1:26" x14ac:dyDescent="0.2">
      <c r="A8" s="16" t="s">
        <v>30</v>
      </c>
      <c r="B8" s="23" t="s">
        <v>24</v>
      </c>
      <c r="C8" s="23" t="s">
        <v>14</v>
      </c>
      <c r="D8" s="23" t="s">
        <v>15</v>
      </c>
      <c r="E8" s="23" t="s">
        <v>16</v>
      </c>
      <c r="F8" s="23" t="s">
        <v>17</v>
      </c>
      <c r="G8" s="23" t="s">
        <v>18</v>
      </c>
      <c r="H8" s="23" t="s">
        <v>18</v>
      </c>
      <c r="I8" s="23" t="s">
        <v>17</v>
      </c>
      <c r="J8" s="23" t="s">
        <v>18</v>
      </c>
      <c r="K8" s="23" t="s">
        <v>17</v>
      </c>
      <c r="L8" s="23" t="s">
        <v>17</v>
      </c>
    </row>
    <row r="9" spans="1:26" x14ac:dyDescent="0.2">
      <c r="A9" s="16" t="s">
        <v>30</v>
      </c>
      <c r="B9" s="23" t="s">
        <v>24</v>
      </c>
      <c r="C9" s="23" t="s">
        <v>14</v>
      </c>
      <c r="D9" s="23" t="s">
        <v>26</v>
      </c>
      <c r="E9" s="23" t="s">
        <v>20</v>
      </c>
      <c r="F9" s="23" t="s">
        <v>18</v>
      </c>
      <c r="G9" s="23" t="s">
        <v>18</v>
      </c>
      <c r="H9" s="23" t="s">
        <v>18</v>
      </c>
      <c r="I9" s="23" t="s">
        <v>17</v>
      </c>
      <c r="J9" s="23" t="s">
        <v>18</v>
      </c>
      <c r="K9" s="23" t="s">
        <v>18</v>
      </c>
      <c r="L9" s="23" t="s">
        <v>18</v>
      </c>
    </row>
    <row r="10" spans="1:26" x14ac:dyDescent="0.2">
      <c r="A10" s="16" t="s">
        <v>30</v>
      </c>
      <c r="B10" s="23" t="s">
        <v>24</v>
      </c>
      <c r="C10" s="23" t="s">
        <v>14</v>
      </c>
      <c r="D10" s="23" t="s">
        <v>19</v>
      </c>
      <c r="E10" s="23" t="s">
        <v>22</v>
      </c>
      <c r="F10" s="23" t="s">
        <v>17</v>
      </c>
      <c r="G10" s="23" t="s">
        <v>18</v>
      </c>
      <c r="H10" s="23" t="s">
        <v>17</v>
      </c>
      <c r="I10" s="23" t="s">
        <v>17</v>
      </c>
      <c r="J10" s="23" t="s">
        <v>18</v>
      </c>
      <c r="K10" s="23" t="s">
        <v>18</v>
      </c>
      <c r="L10" s="23" t="s">
        <v>17</v>
      </c>
    </row>
    <row r="11" spans="1:26" x14ac:dyDescent="0.2">
      <c r="A11" s="16" t="s">
        <v>33</v>
      </c>
      <c r="B11" s="23" t="s">
        <v>24</v>
      </c>
      <c r="C11" s="23" t="s">
        <v>32</v>
      </c>
      <c r="D11" s="23" t="s">
        <v>21</v>
      </c>
      <c r="E11" s="23" t="s">
        <v>16</v>
      </c>
      <c r="F11" s="23" t="s">
        <v>17</v>
      </c>
      <c r="G11" s="23" t="s">
        <v>18</v>
      </c>
      <c r="H11" s="23" t="s">
        <v>18</v>
      </c>
      <c r="I11" s="23" t="s">
        <v>18</v>
      </c>
      <c r="J11" s="23" t="s">
        <v>18</v>
      </c>
      <c r="K11" s="23" t="s">
        <v>18</v>
      </c>
      <c r="L11" s="23" t="s">
        <v>17</v>
      </c>
    </row>
    <row r="12" spans="1:26" x14ac:dyDescent="0.2">
      <c r="A12" s="16" t="s">
        <v>33</v>
      </c>
      <c r="B12" s="23" t="s">
        <v>24</v>
      </c>
      <c r="C12" s="23" t="s">
        <v>32</v>
      </c>
      <c r="D12" s="23" t="s">
        <v>19</v>
      </c>
      <c r="E12" s="23" t="s">
        <v>20</v>
      </c>
      <c r="F12" s="23" t="s">
        <v>17</v>
      </c>
      <c r="G12" s="23" t="s">
        <v>18</v>
      </c>
      <c r="H12" s="23" t="s">
        <v>18</v>
      </c>
      <c r="I12" s="23" t="s">
        <v>18</v>
      </c>
      <c r="J12" s="23" t="s">
        <v>18</v>
      </c>
      <c r="K12" s="23" t="s">
        <v>17</v>
      </c>
      <c r="L12" s="23" t="s">
        <v>17</v>
      </c>
    </row>
    <row r="13" spans="1:26" x14ac:dyDescent="0.2">
      <c r="A13" s="16" t="s">
        <v>33</v>
      </c>
      <c r="B13" s="23" t="s">
        <v>24</v>
      </c>
      <c r="C13" s="23" t="s">
        <v>32</v>
      </c>
      <c r="D13" s="23" t="s">
        <v>26</v>
      </c>
      <c r="E13" s="23" t="s">
        <v>22</v>
      </c>
      <c r="F13" s="23" t="s">
        <v>18</v>
      </c>
      <c r="G13" s="23" t="s">
        <v>18</v>
      </c>
      <c r="H13" s="23" t="s">
        <v>18</v>
      </c>
      <c r="I13" s="23" t="s">
        <v>18</v>
      </c>
      <c r="J13" s="23" t="s">
        <v>18</v>
      </c>
      <c r="K13" s="23" t="s">
        <v>17</v>
      </c>
      <c r="L13" s="23" t="s">
        <v>17</v>
      </c>
    </row>
    <row r="14" spans="1:26" x14ac:dyDescent="0.2">
      <c r="A14" s="16" t="s">
        <v>35</v>
      </c>
      <c r="B14" s="23" t="s">
        <v>24</v>
      </c>
      <c r="C14" s="23" t="s">
        <v>32</v>
      </c>
      <c r="D14" s="23" t="s">
        <v>19</v>
      </c>
      <c r="E14" s="23" t="s">
        <v>16</v>
      </c>
      <c r="F14" s="23" t="s">
        <v>17</v>
      </c>
      <c r="G14" s="23" t="s">
        <v>18</v>
      </c>
      <c r="H14" s="23" t="s">
        <v>18</v>
      </c>
      <c r="I14" s="23" t="s">
        <v>17</v>
      </c>
      <c r="J14" s="23" t="s">
        <v>18</v>
      </c>
      <c r="K14" s="23" t="s">
        <v>17</v>
      </c>
      <c r="L14" s="23" t="s">
        <v>17</v>
      </c>
    </row>
    <row r="15" spans="1:26" x14ac:dyDescent="0.2">
      <c r="A15" s="16" t="s">
        <v>35</v>
      </c>
      <c r="B15" s="23" t="s">
        <v>24</v>
      </c>
      <c r="C15" s="23" t="s">
        <v>32</v>
      </c>
      <c r="D15" s="23" t="s">
        <v>26</v>
      </c>
      <c r="E15" s="23" t="s">
        <v>20</v>
      </c>
      <c r="F15" s="23" t="s">
        <v>17</v>
      </c>
      <c r="G15" s="23" t="s">
        <v>18</v>
      </c>
      <c r="H15" s="23" t="s">
        <v>18</v>
      </c>
      <c r="I15" s="23" t="s">
        <v>17</v>
      </c>
      <c r="J15" s="23" t="s">
        <v>18</v>
      </c>
      <c r="K15" s="23" t="s">
        <v>17</v>
      </c>
      <c r="L15" s="23" t="s">
        <v>17</v>
      </c>
    </row>
    <row r="16" spans="1:26" x14ac:dyDescent="0.2">
      <c r="A16" s="16" t="s">
        <v>35</v>
      </c>
      <c r="B16" s="23" t="s">
        <v>24</v>
      </c>
      <c r="C16" s="23" t="s">
        <v>32</v>
      </c>
      <c r="D16" s="23" t="s">
        <v>15</v>
      </c>
      <c r="E16" s="23" t="s">
        <v>22</v>
      </c>
      <c r="F16" s="23" t="s">
        <v>17</v>
      </c>
      <c r="G16" s="23" t="s">
        <v>18</v>
      </c>
      <c r="H16" s="23" t="s">
        <v>18</v>
      </c>
      <c r="I16" s="23" t="s">
        <v>17</v>
      </c>
      <c r="J16" s="23" t="s">
        <v>18</v>
      </c>
      <c r="K16" s="23" t="s">
        <v>17</v>
      </c>
      <c r="L16" s="23" t="s">
        <v>17</v>
      </c>
    </row>
    <row r="17" spans="1:12" x14ac:dyDescent="0.2">
      <c r="A17" s="16" t="s">
        <v>37</v>
      </c>
      <c r="B17" s="23" t="s">
        <v>24</v>
      </c>
      <c r="C17" s="23" t="s">
        <v>32</v>
      </c>
      <c r="D17" s="23" t="s">
        <v>21</v>
      </c>
      <c r="E17" s="23" t="s">
        <v>16</v>
      </c>
      <c r="F17" s="23" t="s">
        <v>17</v>
      </c>
      <c r="G17" s="23" t="s">
        <v>18</v>
      </c>
      <c r="H17" s="23" t="s">
        <v>18</v>
      </c>
      <c r="I17" s="23" t="s">
        <v>17</v>
      </c>
      <c r="J17" s="23" t="s">
        <v>18</v>
      </c>
      <c r="K17" s="23" t="s">
        <v>17</v>
      </c>
      <c r="L17" s="23" t="s">
        <v>17</v>
      </c>
    </row>
    <row r="18" spans="1:12" x14ac:dyDescent="0.2">
      <c r="A18" s="16" t="s">
        <v>37</v>
      </c>
      <c r="B18" s="23" t="s">
        <v>24</v>
      </c>
      <c r="C18" s="23" t="s">
        <v>32</v>
      </c>
      <c r="D18" s="23" t="s">
        <v>15</v>
      </c>
      <c r="E18" s="23" t="s">
        <v>20</v>
      </c>
      <c r="F18" s="23" t="s">
        <v>17</v>
      </c>
      <c r="G18" s="23" t="s">
        <v>18</v>
      </c>
      <c r="H18" s="23" t="s">
        <v>18</v>
      </c>
      <c r="I18" s="23" t="s">
        <v>17</v>
      </c>
      <c r="J18" s="23" t="s">
        <v>18</v>
      </c>
      <c r="K18" s="23" t="s">
        <v>17</v>
      </c>
      <c r="L18" s="23" t="s">
        <v>17</v>
      </c>
    </row>
    <row r="19" spans="1:12" x14ac:dyDescent="0.2">
      <c r="A19" s="16" t="s">
        <v>37</v>
      </c>
      <c r="B19" s="23" t="s">
        <v>24</v>
      </c>
      <c r="C19" s="23" t="s">
        <v>32</v>
      </c>
      <c r="D19" s="23" t="s">
        <v>26</v>
      </c>
      <c r="E19" s="23" t="s">
        <v>22</v>
      </c>
      <c r="F19" s="23" t="s">
        <v>17</v>
      </c>
      <c r="G19" s="23" t="s">
        <v>18</v>
      </c>
      <c r="H19" s="23" t="s">
        <v>18</v>
      </c>
      <c r="I19" s="23" t="s">
        <v>17</v>
      </c>
      <c r="J19" s="23" t="s">
        <v>17</v>
      </c>
      <c r="K19" s="23" t="s">
        <v>17</v>
      </c>
      <c r="L19" s="23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Données</vt:lpstr>
      <vt:lpstr>OTT</vt:lpstr>
      <vt:lpstr>BRUX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2025-04-09T21:06:01Z</cp:lastPrinted>
  <dcterms:created xsi:type="dcterms:W3CDTF">2025-04-09T21:06:01Z</dcterms:created>
  <dcterms:modified xsi:type="dcterms:W3CDTF">2025-04-25T13:00:32Z</dcterms:modified>
  <cp:category/>
</cp:coreProperties>
</file>